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360" yWindow="15" windowWidth="1944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L25" i="1" l="1"/>
  <c r="L252" i="1" l="1"/>
  <c r="J251" i="1"/>
  <c r="I251" i="1"/>
  <c r="H251" i="1"/>
  <c r="G251" i="1"/>
  <c r="F251" i="1"/>
  <c r="L232" i="1"/>
  <c r="J232" i="1"/>
  <c r="I232" i="1"/>
  <c r="H232" i="1"/>
  <c r="G232" i="1"/>
  <c r="F232" i="1"/>
  <c r="L211" i="1"/>
  <c r="J211" i="1"/>
  <c r="I211" i="1"/>
  <c r="H211" i="1"/>
  <c r="G211" i="1"/>
  <c r="F211" i="1"/>
  <c r="L190" i="1"/>
  <c r="J190" i="1"/>
  <c r="I190" i="1"/>
  <c r="H190" i="1"/>
  <c r="G190" i="1"/>
  <c r="F190" i="1"/>
  <c r="L169" i="1"/>
  <c r="J169" i="1"/>
  <c r="I169" i="1"/>
  <c r="H169" i="1"/>
  <c r="G169" i="1"/>
  <c r="F169" i="1"/>
  <c r="L147" i="1"/>
  <c r="J147" i="1"/>
  <c r="I147" i="1"/>
  <c r="H147" i="1"/>
  <c r="G147" i="1"/>
  <c r="F147" i="1"/>
  <c r="L125" i="1"/>
  <c r="J125" i="1"/>
  <c r="I125" i="1"/>
  <c r="H125" i="1"/>
  <c r="G125" i="1"/>
  <c r="F125" i="1"/>
  <c r="L106" i="1"/>
  <c r="J106" i="1"/>
  <c r="I106" i="1"/>
  <c r="H106" i="1"/>
  <c r="G106" i="1"/>
  <c r="F106" i="1"/>
  <c r="L85" i="1"/>
  <c r="J85" i="1"/>
  <c r="I85" i="1"/>
  <c r="H85" i="1"/>
  <c r="G85" i="1"/>
  <c r="F85" i="1"/>
  <c r="J44" i="1"/>
  <c r="I64" i="1"/>
  <c r="L44" i="1"/>
  <c r="L64" i="1"/>
  <c r="J64" i="1"/>
  <c r="H64" i="1"/>
  <c r="G64" i="1"/>
  <c r="B252" i="1"/>
  <c r="A252" i="1"/>
  <c r="I252" i="1"/>
  <c r="G252" i="1"/>
  <c r="F252" i="1"/>
  <c r="B242" i="1"/>
  <c r="A242" i="1"/>
  <c r="H252" i="1"/>
  <c r="L251" i="1"/>
  <c r="J252" i="1" l="1"/>
  <c r="B126" i="1" l="1"/>
  <c r="A126" i="1"/>
  <c r="A116" i="1"/>
  <c r="B233" i="1"/>
  <c r="A233" i="1"/>
  <c r="J233" i="1"/>
  <c r="I233" i="1"/>
  <c r="H233" i="1"/>
  <c r="G233" i="1"/>
  <c r="F233" i="1"/>
  <c r="B221" i="1"/>
  <c r="A221" i="1"/>
  <c r="B212" i="1"/>
  <c r="A212" i="1"/>
  <c r="L212" i="1"/>
  <c r="J212" i="1"/>
  <c r="I212" i="1"/>
  <c r="H212" i="1"/>
  <c r="G212" i="1"/>
  <c r="F212" i="1"/>
  <c r="B200" i="1"/>
  <c r="A200" i="1"/>
  <c r="B191" i="1"/>
  <c r="A191" i="1"/>
  <c r="L191" i="1"/>
  <c r="J191" i="1"/>
  <c r="I191" i="1"/>
  <c r="G191" i="1"/>
  <c r="F191" i="1"/>
  <c r="B179" i="1"/>
  <c r="A179" i="1"/>
  <c r="H191" i="1"/>
  <c r="B170" i="1"/>
  <c r="A170" i="1"/>
  <c r="J170" i="1"/>
  <c r="H170" i="1"/>
  <c r="B157" i="1"/>
  <c r="A157" i="1"/>
  <c r="B148" i="1"/>
  <c r="A148" i="1"/>
  <c r="J148" i="1"/>
  <c r="H148" i="1"/>
  <c r="B135" i="1"/>
  <c r="A135" i="1"/>
  <c r="F148" i="1"/>
  <c r="B107" i="1"/>
  <c r="A107" i="1"/>
  <c r="L107" i="1"/>
  <c r="I107" i="1"/>
  <c r="B95" i="1"/>
  <c r="A95" i="1"/>
  <c r="B86" i="1"/>
  <c r="A86" i="1"/>
  <c r="B74" i="1"/>
  <c r="A74" i="1"/>
  <c r="B65" i="1"/>
  <c r="A65" i="1"/>
  <c r="F64" i="1"/>
  <c r="B54" i="1"/>
  <c r="A54" i="1"/>
  <c r="B45" i="1"/>
  <c r="A45" i="1"/>
  <c r="H45" i="1"/>
  <c r="F44" i="1"/>
  <c r="B34" i="1"/>
  <c r="A34" i="1"/>
  <c r="L45" i="1"/>
  <c r="L86" i="1" l="1"/>
  <c r="L233" i="1"/>
  <c r="F170" i="1"/>
  <c r="H65" i="1"/>
  <c r="L170" i="1"/>
  <c r="F107" i="1"/>
  <c r="I126" i="1"/>
  <c r="L126" i="1"/>
  <c r="J126" i="1"/>
  <c r="H126" i="1"/>
  <c r="G126" i="1"/>
  <c r="F126" i="1"/>
  <c r="G170" i="1"/>
  <c r="I170" i="1"/>
  <c r="G148" i="1"/>
  <c r="L148" i="1"/>
  <c r="I148" i="1"/>
  <c r="J107" i="1"/>
  <c r="H107" i="1"/>
  <c r="G107" i="1"/>
  <c r="J86" i="1"/>
  <c r="I86" i="1"/>
  <c r="H86" i="1"/>
  <c r="G86" i="1"/>
  <c r="F86" i="1"/>
  <c r="G45" i="1"/>
  <c r="G65" i="1"/>
  <c r="L65" i="1"/>
  <c r="J65" i="1"/>
  <c r="I65" i="1"/>
  <c r="F65" i="1"/>
  <c r="J45" i="1"/>
  <c r="I45" i="1"/>
  <c r="F45" i="1"/>
  <c r="J25" i="1"/>
  <c r="I25" i="1"/>
  <c r="H25" i="1"/>
  <c r="G25" i="1"/>
  <c r="H253" i="1" l="1"/>
  <c r="G253" i="1"/>
  <c r="F253" i="1"/>
  <c r="L253" i="1"/>
  <c r="J253" i="1"/>
  <c r="I253" i="1"/>
</calcChain>
</file>

<file path=xl/sharedStrings.xml><?xml version="1.0" encoding="utf-8"?>
<sst xmlns="http://schemas.openxmlformats.org/spreadsheetml/2006/main" count="264" uniqueCount="112">
  <si>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</si>
  <si>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</si>
  <si>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</si>
  <si>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</si>
  <si>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</si>
  <si>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</si>
  <si>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</si>
  <si>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</si>
  <si>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</si>
  <si>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</si>
  <si>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</si>
  <si>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</si>
  <si>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</si>
  <si>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</si>
  <si>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</si>
  <si>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</si>
  <si>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</si>
  <si>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</si>
  <si>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</si>
  <si>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</si>
  <si>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</si>
  <si>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</si>
  <si>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</si>
  <si>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</si>
  <si>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</si>
  <si>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</si>
  <si>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</si>
  <si>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</si>
  <si>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</si>
  <si>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</si>
  <si>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</si>
  <si>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</si>
  <si>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</si>
  <si>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</si>
  <si>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хлеб ржано-пшеничный</t>
  </si>
  <si>
    <t>котлета рыбная "Нептун"</t>
  </si>
  <si>
    <t>картофельное пюре</t>
  </si>
  <si>
    <t>компот из свежих яблок</t>
  </si>
  <si>
    <t>М132</t>
  </si>
  <si>
    <t>У088</t>
  </si>
  <si>
    <t>У092</t>
  </si>
  <si>
    <t>М631</t>
  </si>
  <si>
    <t>борщ с капустой и картофелем</t>
  </si>
  <si>
    <t>фрикадельки "Петушок"</t>
  </si>
  <si>
    <t>макаронные изделия отварные</t>
  </si>
  <si>
    <t>компот из смеси сухофруктов</t>
  </si>
  <si>
    <t>М110</t>
  </si>
  <si>
    <t>У081</t>
  </si>
  <si>
    <t>У097</t>
  </si>
  <si>
    <t>У153</t>
  </si>
  <si>
    <t>суп картофельный с бобовыми</t>
  </si>
  <si>
    <t>котлеты из говядины</t>
  </si>
  <si>
    <t>рис отварной</t>
  </si>
  <si>
    <t>напиток апельсиновый</t>
  </si>
  <si>
    <t>М451</t>
  </si>
  <si>
    <t>М511</t>
  </si>
  <si>
    <t>колбаска "Витаминка"</t>
  </si>
  <si>
    <t>каша пшеничная вязкая</t>
  </si>
  <si>
    <t>Компот из ягод</t>
  </si>
  <si>
    <t>М124</t>
  </si>
  <si>
    <t>М510</t>
  </si>
  <si>
    <t>М638</t>
  </si>
  <si>
    <t>суп крестьянский с крупой</t>
  </si>
  <si>
    <t>компот из сухофруктов</t>
  </si>
  <si>
    <t>М134</t>
  </si>
  <si>
    <t>гуляш из говядины</t>
  </si>
  <si>
    <t>винегрет</t>
  </si>
  <si>
    <t>суп картофельный с крупой</t>
  </si>
  <si>
    <t>У030</t>
  </si>
  <si>
    <t>М138</t>
  </si>
  <si>
    <t>Винигрет овощной</t>
  </si>
  <si>
    <t>Агырчи шыд</t>
  </si>
  <si>
    <t>Котлета "Детская"</t>
  </si>
  <si>
    <t>Каша вязкая гречневая</t>
  </si>
  <si>
    <t>Компот из свежих яблок</t>
  </si>
  <si>
    <t>УО44</t>
  </si>
  <si>
    <t>УО75</t>
  </si>
  <si>
    <t>Компот из чернослива кураги и ягод</t>
  </si>
  <si>
    <t>У28</t>
  </si>
  <si>
    <t>полдник с</t>
  </si>
  <si>
    <t>у007</t>
  </si>
  <si>
    <t>МБОУ "Уйвайская НОШ"</t>
  </si>
  <si>
    <t>и.о.директора</t>
  </si>
  <si>
    <t>Шулепова Д.Л.</t>
  </si>
  <si>
    <t>7 - 11 лет</t>
  </si>
  <si>
    <t>салат картоф с зелен гор, морк яблоками</t>
  </si>
  <si>
    <t>У25</t>
  </si>
  <si>
    <t>щи из свежей капусты с картофелем</t>
  </si>
  <si>
    <t>чай с лимоном</t>
  </si>
  <si>
    <t>У146</t>
  </si>
  <si>
    <t>рассольник ленинградский</t>
  </si>
  <si>
    <t>тефтели из говядины с рисом</t>
  </si>
  <si>
    <t>салат из свежих огурцов</t>
  </si>
  <si>
    <t>суп лапша домашняя</t>
  </si>
  <si>
    <t>М148</t>
  </si>
  <si>
    <t>капуста тушеная</t>
  </si>
  <si>
    <t>М84</t>
  </si>
  <si>
    <t>чай с сахаром</t>
  </si>
  <si>
    <t>плов из курицы</t>
  </si>
  <si>
    <t>колобки мясо-картофельные с соусом</t>
  </si>
  <si>
    <t>уха со взбитыми яйцами</t>
  </si>
  <si>
    <t>У60</t>
  </si>
  <si>
    <t xml:space="preserve"> пюре из бобовых</t>
  </si>
  <si>
    <t>салат из свежих помидоров и огурцов</t>
  </si>
  <si>
    <t>М3</t>
  </si>
  <si>
    <t>суп из овощей</t>
  </si>
  <si>
    <t>помидоры свежие порционно</t>
  </si>
  <si>
    <t>агырчи шыд</t>
  </si>
  <si>
    <t>У044</t>
  </si>
  <si>
    <t>котлета "Детская"</t>
  </si>
  <si>
    <t>У075</t>
  </si>
  <si>
    <t>каша вязская гречневая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</si>
</sst>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0" fillId="4" borderId="4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2" fontId="0" fillId="4" borderId="4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2" xfId="0" applyFill="1" applyBorder="1" applyProtection="1">
      <protection locked="0"/>
    </xf>
    <xf numFmtId="1" fontId="0" fillId="4" borderId="5" xfId="0" applyNumberFormat="1" applyFill="1" applyBorder="1" applyProtection="1">
      <protection locked="0"/>
    </xf>
    <xf numFmtId="0" fontId="3" fillId="2" borderId="2" xfId="0" applyFont="1" applyFill="1" applyBorder="1" applyAlignment="1" applyProtection="1">
      <alignment horizontal="right" vertical="top" wrapText="1"/>
      <protection locked="0"/>
    </xf>
    <xf numFmtId="0" fontId="3" fillId="2" borderId="17" xfId="0" applyFont="1" applyFill="1" applyBorder="1" applyAlignment="1" applyProtection="1">
      <alignment horizontal="left" vertical="top" wrapText="1"/>
      <protection locked="0"/>
    </xf>
    <xf numFmtId="0" fontId="3" fillId="4" borderId="2" xfId="0" applyFont="1" applyFill="1" applyBorder="1" applyAlignment="1" applyProtection="1">
      <alignment vertical="top" wrapText="1"/>
      <protection locked="0"/>
    </xf>
    <xf numFmtId="1" fontId="0" fillId="4" borderId="27" xfId="0" applyNumberFormat="1" applyFill="1" applyBorder="1" applyProtection="1">
      <protection locked="0"/>
    </xf>
    <xf numFmtId="1" fontId="3" fillId="0" borderId="2" xfId="0" applyNumberFormat="1" applyFont="1" applyBorder="1" applyAlignment="1">
      <alignment horizontal="center" vertical="top" wrapText="1"/>
    </xf>
    <xf numFmtId="2" fontId="3" fillId="0" borderId="2" xfId="0" applyNumberFormat="1" applyFont="1" applyBorder="1" applyAlignment="1">
      <alignment horizontal="center" vertical="top" wrapText="1"/>
    </xf>
    <xf numFmtId="0" fontId="1" fillId="4" borderId="2" xfId="0" applyFont="1" applyFill="1" applyBorder="1" applyAlignment="1" applyProtection="1">
      <alignment wrapText="1"/>
      <protection locked="0"/>
    </xf>
    <xf numFmtId="0" fontId="7" fillId="0" borderId="24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3"/>
  <sheetViews>
    <sheetView tabSelected="1" view="pageLayout" topLeftCell="B248" workbookViewId="0">
      <selection activeCell="L29" sqref="L29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74" t="s">
        <v>81</v>
      </c>
      <c r="D1" s="75"/>
      <c r="E1" s="75"/>
      <c r="F1" s="12" t="s">
        <v>15</v>
      </c>
      <c r="G1" s="2" t="s">
        <v>16</v>
      </c>
      <c r="H1" s="76" t="s">
        <v>82</v>
      </c>
      <c r="I1" s="76"/>
      <c r="J1" s="76"/>
      <c r="K1" s="76"/>
    </row>
    <row r="2" spans="1:12" ht="18" x14ac:dyDescent="0.2">
      <c r="A2" s="35" t="s">
        <v>6</v>
      </c>
      <c r="C2" s="2"/>
      <c r="G2" s="2" t="s">
        <v>17</v>
      </c>
      <c r="H2" s="76" t="s">
        <v>83</v>
      </c>
      <c r="I2" s="76"/>
      <c r="J2" s="76"/>
      <c r="K2" s="76"/>
    </row>
    <row r="3" spans="1:12" ht="17.25" customHeight="1" x14ac:dyDescent="0.2">
      <c r="A3" s="4" t="s">
        <v>8</v>
      </c>
      <c r="C3" s="2"/>
      <c r="D3" s="3"/>
      <c r="E3" s="38" t="s">
        <v>84</v>
      </c>
      <c r="G3" s="2" t="s">
        <v>18</v>
      </c>
      <c r="H3" s="48">
        <v>28</v>
      </c>
      <c r="I3" s="48">
        <v>2</v>
      </c>
      <c r="J3" s="49">
        <v>2025</v>
      </c>
      <c r="K3" s="50"/>
    </row>
    <row r="4" spans="1:12" x14ac:dyDescent="0.2">
      <c r="C4" s="2"/>
      <c r="D4" s="4"/>
      <c r="H4" s="47" t="s">
        <v>30</v>
      </c>
      <c r="I4" s="47" t="s">
        <v>31</v>
      </c>
      <c r="J4" s="47" t="s">
        <v>32</v>
      </c>
    </row>
    <row r="5" spans="1:12" ht="33.75" x14ac:dyDescent="0.2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28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29</v>
      </c>
    </row>
    <row r="6" spans="1:12" ht="15" x14ac:dyDescent="0.25">
      <c r="A6" s="20"/>
      <c r="B6" s="21"/>
      <c r="C6" s="22"/>
      <c r="D6" s="5"/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/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/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/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/>
      <c r="E13" s="9"/>
      <c r="F13" s="19"/>
      <c r="G13" s="19"/>
      <c r="H13" s="19"/>
      <c r="I13" s="19"/>
      <c r="J13" s="19"/>
      <c r="K13" s="25"/>
      <c r="L13" s="19"/>
    </row>
    <row r="14" spans="1:12" ht="15" x14ac:dyDescent="0.25">
      <c r="A14" s="26">
        <v>1</v>
      </c>
      <c r="B14" s="13">
        <v>1</v>
      </c>
      <c r="C14" s="10" t="s">
        <v>19</v>
      </c>
      <c r="D14" s="7" t="s">
        <v>20</v>
      </c>
      <c r="E14" s="51" t="s">
        <v>85</v>
      </c>
      <c r="F14" s="55">
        <v>60</v>
      </c>
      <c r="G14" s="55">
        <v>1.26</v>
      </c>
      <c r="H14" s="55">
        <v>9</v>
      </c>
      <c r="I14" s="57">
        <v>7</v>
      </c>
      <c r="J14" s="55">
        <v>107</v>
      </c>
      <c r="K14" s="59" t="s">
        <v>86</v>
      </c>
      <c r="L14" s="53">
        <v>11.23</v>
      </c>
    </row>
    <row r="15" spans="1:12" ht="15" x14ac:dyDescent="0.25">
      <c r="A15" s="23"/>
      <c r="B15" s="15"/>
      <c r="C15" s="11"/>
      <c r="D15" s="7" t="s">
        <v>21</v>
      </c>
      <c r="E15" s="52" t="s">
        <v>87</v>
      </c>
      <c r="F15" s="56">
        <v>200</v>
      </c>
      <c r="G15" s="56">
        <v>2.3199999999999998</v>
      </c>
      <c r="H15" s="56">
        <v>5</v>
      </c>
      <c r="I15" s="58">
        <v>8</v>
      </c>
      <c r="J15" s="56">
        <v>91</v>
      </c>
      <c r="K15" s="60" t="s">
        <v>59</v>
      </c>
      <c r="L15" s="54">
        <v>16.73</v>
      </c>
    </row>
    <row r="16" spans="1:12" ht="15" x14ac:dyDescent="0.25">
      <c r="A16" s="23"/>
      <c r="B16" s="15"/>
      <c r="C16" s="11"/>
      <c r="D16" s="7" t="s">
        <v>22</v>
      </c>
      <c r="E16" s="52" t="s">
        <v>43</v>
      </c>
      <c r="F16" s="62">
        <v>90</v>
      </c>
      <c r="G16" s="56">
        <v>13</v>
      </c>
      <c r="H16" s="56">
        <v>15</v>
      </c>
      <c r="I16" s="58">
        <v>9</v>
      </c>
      <c r="J16" s="56">
        <v>224</v>
      </c>
      <c r="K16" s="60">
        <v>81</v>
      </c>
      <c r="L16" s="54">
        <v>29.18</v>
      </c>
    </row>
    <row r="17" spans="1:12" ht="15" x14ac:dyDescent="0.25">
      <c r="A17" s="23"/>
      <c r="B17" s="15"/>
      <c r="C17" s="11"/>
      <c r="D17" s="7" t="s">
        <v>23</v>
      </c>
      <c r="E17" s="42" t="s">
        <v>57</v>
      </c>
      <c r="F17" s="56">
        <v>150</v>
      </c>
      <c r="G17" s="56">
        <v>4</v>
      </c>
      <c r="H17" s="56">
        <v>4</v>
      </c>
      <c r="I17" s="58">
        <v>25</v>
      </c>
      <c r="J17" s="56">
        <v>153</v>
      </c>
      <c r="K17" s="60" t="s">
        <v>60</v>
      </c>
      <c r="L17" s="43">
        <v>10</v>
      </c>
    </row>
    <row r="18" spans="1:12" ht="15" x14ac:dyDescent="0.25">
      <c r="A18" s="23"/>
      <c r="B18" s="15"/>
      <c r="C18" s="11"/>
      <c r="D18" s="7" t="s">
        <v>24</v>
      </c>
      <c r="E18" s="52" t="s">
        <v>88</v>
      </c>
      <c r="F18" s="56">
        <v>200</v>
      </c>
      <c r="G18" s="56">
        <v>0.36</v>
      </c>
      <c r="H18" s="56">
        <v>0</v>
      </c>
      <c r="I18" s="58">
        <v>15</v>
      </c>
      <c r="J18" s="56">
        <v>60</v>
      </c>
      <c r="K18" s="60" t="s">
        <v>89</v>
      </c>
      <c r="L18" s="54">
        <v>9.27</v>
      </c>
    </row>
    <row r="19" spans="1:12" ht="15" x14ac:dyDescent="0.25">
      <c r="A19" s="23"/>
      <c r="B19" s="15"/>
      <c r="C19" s="11"/>
      <c r="D19" s="7" t="s">
        <v>25</v>
      </c>
      <c r="E19" s="52" t="s">
        <v>33</v>
      </c>
      <c r="F19" s="56">
        <v>30</v>
      </c>
      <c r="G19" s="56">
        <v>3</v>
      </c>
      <c r="H19" s="56">
        <v>0</v>
      </c>
      <c r="I19" s="58">
        <v>17</v>
      </c>
      <c r="J19" s="56">
        <v>83</v>
      </c>
      <c r="K19" s="44"/>
      <c r="L19" s="54">
        <v>2.2599999999999998</v>
      </c>
    </row>
    <row r="20" spans="1:12" ht="15" x14ac:dyDescent="0.25">
      <c r="A20" s="23"/>
      <c r="B20" s="15"/>
      <c r="C20" s="11"/>
      <c r="D20" s="7" t="s">
        <v>26</v>
      </c>
      <c r="E20" s="52" t="s">
        <v>34</v>
      </c>
      <c r="F20" s="56">
        <v>35</v>
      </c>
      <c r="G20" s="56">
        <v>1.54</v>
      </c>
      <c r="H20" s="56">
        <v>0.44</v>
      </c>
      <c r="I20" s="58">
        <v>13</v>
      </c>
      <c r="J20" s="56">
        <v>64</v>
      </c>
      <c r="K20" s="44"/>
      <c r="L20" s="54">
        <v>2.33</v>
      </c>
    </row>
    <row r="21" spans="1:12" ht="15" x14ac:dyDescent="0.25">
      <c r="A21" s="23"/>
      <c r="B21" s="15"/>
      <c r="C21" s="11"/>
      <c r="D21" s="60"/>
      <c r="E21" s="64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0"/>
      <c r="E22" s="64"/>
      <c r="F22" s="43"/>
      <c r="G22" s="43"/>
      <c r="H22" s="43"/>
      <c r="I22" s="43"/>
      <c r="J22" s="43"/>
      <c r="K22" s="44"/>
      <c r="L22" s="43"/>
    </row>
    <row r="23" spans="1:12" ht="15" x14ac:dyDescent="0.25">
      <c r="A23" s="23"/>
      <c r="B23" s="15"/>
      <c r="C23" s="11"/>
      <c r="D23" s="6"/>
      <c r="E23" s="42"/>
      <c r="F23" s="43"/>
      <c r="G23" s="43"/>
      <c r="H23" s="43"/>
      <c r="I23" s="43"/>
      <c r="J23" s="43"/>
      <c r="K23" s="44"/>
      <c r="L23" s="43"/>
    </row>
    <row r="24" spans="1:12" ht="15" x14ac:dyDescent="0.25">
      <c r="A24" s="24"/>
      <c r="B24" s="17"/>
      <c r="C24" s="8"/>
      <c r="D24" s="18" t="s">
        <v>27</v>
      </c>
      <c r="E24" s="9"/>
      <c r="F24" s="19">
        <v>765</v>
      </c>
      <c r="G24" s="19">
        <v>25</v>
      </c>
      <c r="H24" s="19">
        <v>34.18</v>
      </c>
      <c r="I24" s="19">
        <v>94.05</v>
      </c>
      <c r="J24" s="19">
        <v>782.19</v>
      </c>
      <c r="K24" s="25"/>
      <c r="L24" s="19">
        <v>81</v>
      </c>
    </row>
    <row r="25" spans="1:12" ht="15" x14ac:dyDescent="0.2">
      <c r="A25" s="29">
        <v>1</v>
      </c>
      <c r="B25" s="30">
        <v>2</v>
      </c>
      <c r="C25" s="72" t="s">
        <v>4</v>
      </c>
      <c r="D25" s="73"/>
      <c r="E25" s="31"/>
      <c r="F25" s="32">
        <v>765</v>
      </c>
      <c r="G25" s="32">
        <f t="shared" ref="G25:J25" si="0">G13+G24</f>
        <v>25</v>
      </c>
      <c r="H25" s="32">
        <f t="shared" si="0"/>
        <v>34.18</v>
      </c>
      <c r="I25" s="32">
        <f t="shared" si="0"/>
        <v>94.05</v>
      </c>
      <c r="J25" s="32">
        <f t="shared" si="0"/>
        <v>782.19</v>
      </c>
      <c r="K25" s="32"/>
      <c r="L25" s="32">
        <f>L13+L24</f>
        <v>81</v>
      </c>
    </row>
    <row r="26" spans="1:12" ht="15" x14ac:dyDescent="0.25">
      <c r="A26" s="14">
        <v>1</v>
      </c>
      <c r="B26" s="15">
        <v>2</v>
      </c>
      <c r="C26" s="22"/>
      <c r="D26" s="5"/>
      <c r="E26" s="39"/>
      <c r="F26" s="40"/>
      <c r="G26" s="40"/>
      <c r="H26" s="40"/>
      <c r="I26" s="40"/>
      <c r="J26" s="40"/>
      <c r="K26" s="41"/>
      <c r="L26" s="40"/>
    </row>
    <row r="27" spans="1:12" ht="15" x14ac:dyDescent="0.25">
      <c r="A27" s="14"/>
      <c r="B27" s="15"/>
      <c r="C27" s="11"/>
      <c r="D27" s="6"/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/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/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7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4"/>
      <c r="B32" s="15"/>
      <c r="C32" s="11"/>
      <c r="D32" s="6"/>
      <c r="E32" s="42"/>
      <c r="F32" s="43"/>
      <c r="G32" s="43"/>
      <c r="H32" s="43"/>
      <c r="I32" s="43"/>
      <c r="J32" s="43"/>
      <c r="K32" s="44"/>
      <c r="L32" s="43"/>
    </row>
    <row r="33" spans="1:12" ht="15" x14ac:dyDescent="0.25">
      <c r="A33" s="16"/>
      <c r="B33" s="17"/>
      <c r="C33" s="8"/>
      <c r="D33" s="18"/>
      <c r="E33" s="9"/>
      <c r="F33" s="19"/>
      <c r="G33" s="19"/>
      <c r="H33" s="19"/>
      <c r="I33" s="19"/>
      <c r="J33" s="19"/>
      <c r="K33" s="25"/>
      <c r="L33" s="19"/>
    </row>
    <row r="34" spans="1:12" ht="15" x14ac:dyDescent="0.25">
      <c r="A34" s="13">
        <f>A26</f>
        <v>1</v>
      </c>
      <c r="B34" s="13">
        <f>B26</f>
        <v>2</v>
      </c>
      <c r="C34" s="10" t="s">
        <v>19</v>
      </c>
      <c r="D34" s="7" t="s">
        <v>20</v>
      </c>
      <c r="E34" s="51"/>
      <c r="F34" s="55"/>
      <c r="G34" s="55"/>
      <c r="H34" s="55"/>
      <c r="I34" s="57"/>
      <c r="J34" s="55"/>
      <c r="K34" s="59"/>
      <c r="L34" s="53"/>
    </row>
    <row r="35" spans="1:12" ht="15" x14ac:dyDescent="0.25">
      <c r="A35" s="14"/>
      <c r="B35" s="15"/>
      <c r="C35" s="11"/>
      <c r="D35" s="7" t="s">
        <v>21</v>
      </c>
      <c r="E35" s="52" t="s">
        <v>90</v>
      </c>
      <c r="F35" s="56">
        <v>200</v>
      </c>
      <c r="G35" s="56">
        <v>2.7</v>
      </c>
      <c r="H35" s="56">
        <v>5.6</v>
      </c>
      <c r="I35" s="58">
        <v>16.38</v>
      </c>
      <c r="J35" s="56">
        <v>129</v>
      </c>
      <c r="K35" s="60" t="s">
        <v>38</v>
      </c>
      <c r="L35" s="54">
        <v>22.1</v>
      </c>
    </row>
    <row r="36" spans="1:12" ht="15" x14ac:dyDescent="0.25">
      <c r="A36" s="14"/>
      <c r="B36" s="15"/>
      <c r="C36" s="11"/>
      <c r="D36" s="7" t="s">
        <v>22</v>
      </c>
      <c r="E36" s="52" t="s">
        <v>35</v>
      </c>
      <c r="F36" s="56">
        <v>90</v>
      </c>
      <c r="G36" s="56">
        <v>11.52</v>
      </c>
      <c r="H36" s="56">
        <v>12.24</v>
      </c>
      <c r="I36" s="58">
        <v>8.91</v>
      </c>
      <c r="J36" s="56">
        <v>186</v>
      </c>
      <c r="K36" s="60" t="s">
        <v>39</v>
      </c>
      <c r="L36" s="54">
        <v>35.25</v>
      </c>
    </row>
    <row r="37" spans="1:12" ht="15" x14ac:dyDescent="0.25">
      <c r="A37" s="14"/>
      <c r="B37" s="15"/>
      <c r="C37" s="11"/>
      <c r="D37" s="7" t="s">
        <v>23</v>
      </c>
      <c r="E37" s="52" t="s">
        <v>36</v>
      </c>
      <c r="F37" s="56">
        <v>150</v>
      </c>
      <c r="G37" s="56">
        <v>3.15</v>
      </c>
      <c r="H37" s="56">
        <v>6.7</v>
      </c>
      <c r="I37" s="58">
        <v>21.9</v>
      </c>
      <c r="J37" s="56">
        <v>164</v>
      </c>
      <c r="K37" s="60" t="s">
        <v>40</v>
      </c>
      <c r="L37" s="54">
        <v>8.75</v>
      </c>
    </row>
    <row r="38" spans="1:12" ht="15" x14ac:dyDescent="0.25">
      <c r="A38" s="14"/>
      <c r="B38" s="15"/>
      <c r="C38" s="11"/>
      <c r="D38" s="7" t="s">
        <v>24</v>
      </c>
      <c r="E38" s="52" t="s">
        <v>37</v>
      </c>
      <c r="F38" s="56">
        <v>180</v>
      </c>
      <c r="G38" s="56">
        <v>0.18</v>
      </c>
      <c r="H38" s="56">
        <v>0</v>
      </c>
      <c r="I38" s="58">
        <v>32.22</v>
      </c>
      <c r="J38" s="56">
        <v>128</v>
      </c>
      <c r="K38" s="60" t="s">
        <v>41</v>
      </c>
      <c r="L38" s="54">
        <v>10.31</v>
      </c>
    </row>
    <row r="39" spans="1:12" ht="15" x14ac:dyDescent="0.25">
      <c r="A39" s="14"/>
      <c r="B39" s="15"/>
      <c r="C39" s="11"/>
      <c r="D39" s="7" t="s">
        <v>25</v>
      </c>
      <c r="E39" s="52" t="s">
        <v>33</v>
      </c>
      <c r="F39" s="56">
        <v>30</v>
      </c>
      <c r="G39" s="56">
        <v>3</v>
      </c>
      <c r="H39" s="56">
        <v>0.4</v>
      </c>
      <c r="I39" s="58">
        <v>17</v>
      </c>
      <c r="J39" s="56">
        <v>83</v>
      </c>
      <c r="K39" s="44"/>
      <c r="L39" s="54">
        <v>2.2599999999999998</v>
      </c>
    </row>
    <row r="40" spans="1:12" ht="15" x14ac:dyDescent="0.25">
      <c r="A40" s="14"/>
      <c r="B40" s="15"/>
      <c r="C40" s="11"/>
      <c r="D40" s="7" t="s">
        <v>26</v>
      </c>
      <c r="E40" s="52" t="s">
        <v>34</v>
      </c>
      <c r="F40" s="56">
        <v>35</v>
      </c>
      <c r="G40" s="56">
        <v>2</v>
      </c>
      <c r="H40" s="56">
        <v>0.44</v>
      </c>
      <c r="I40" s="58">
        <v>13</v>
      </c>
      <c r="J40" s="56">
        <v>64</v>
      </c>
      <c r="K40" s="44"/>
      <c r="L40" s="54">
        <v>2.33</v>
      </c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4"/>
      <c r="B42" s="15"/>
      <c r="C42" s="11"/>
      <c r="D42" s="6"/>
      <c r="E42" s="42"/>
      <c r="F42" s="43"/>
      <c r="G42" s="43"/>
      <c r="H42" s="43"/>
      <c r="I42" s="43"/>
      <c r="J42" s="43"/>
      <c r="K42" s="44"/>
      <c r="L42" s="43"/>
    </row>
    <row r="43" spans="1:12" ht="15" x14ac:dyDescent="0.25">
      <c r="A43" s="14"/>
      <c r="B43" s="15"/>
      <c r="C43" s="11"/>
      <c r="D43" s="6"/>
      <c r="E43" s="42"/>
      <c r="F43" s="43"/>
      <c r="G43" s="43"/>
      <c r="H43" s="43"/>
      <c r="I43" s="43"/>
      <c r="J43" s="43"/>
      <c r="K43" s="44"/>
      <c r="L43" s="43"/>
    </row>
    <row r="44" spans="1:12" ht="15" x14ac:dyDescent="0.25">
      <c r="A44" s="16"/>
      <c r="B44" s="17"/>
      <c r="C44" s="8"/>
      <c r="D44" s="18" t="s">
        <v>27</v>
      </c>
      <c r="E44" s="9"/>
      <c r="F44" s="19">
        <f>SUM(F34:F43)</f>
        <v>685</v>
      </c>
      <c r="G44" s="66">
        <v>22.23</v>
      </c>
      <c r="H44" s="19">
        <v>25.15</v>
      </c>
      <c r="I44" s="19">
        <v>109.98</v>
      </c>
      <c r="J44" s="66">
        <f>SUM(J34:J43)</f>
        <v>754</v>
      </c>
      <c r="K44" s="25"/>
      <c r="L44" s="67">
        <f>SUM(L34:L43)</f>
        <v>81</v>
      </c>
    </row>
    <row r="45" spans="1:12" ht="15.75" customHeight="1" x14ac:dyDescent="0.2">
      <c r="A45" s="33">
        <f>A26</f>
        <v>1</v>
      </c>
      <c r="B45" s="33">
        <f>B26</f>
        <v>2</v>
      </c>
      <c r="C45" s="72" t="s">
        <v>4</v>
      </c>
      <c r="D45" s="73"/>
      <c r="E45" s="31"/>
      <c r="F45" s="32">
        <f>F33+F44</f>
        <v>685</v>
      </c>
      <c r="G45" s="32">
        <f t="shared" ref="G45" si="1">G33+G44</f>
        <v>22.23</v>
      </c>
      <c r="H45" s="32">
        <f t="shared" ref="H45" si="2">H33+H44</f>
        <v>25.15</v>
      </c>
      <c r="I45" s="32">
        <f t="shared" ref="I45" si="3">I33+I44</f>
        <v>109.98</v>
      </c>
      <c r="J45" s="32">
        <f t="shared" ref="J45:L45" si="4">J33+J44</f>
        <v>754</v>
      </c>
      <c r="K45" s="32"/>
      <c r="L45" s="32">
        <f t="shared" si="4"/>
        <v>81</v>
      </c>
    </row>
    <row r="46" spans="1:12" ht="15" x14ac:dyDescent="0.25">
      <c r="A46" s="20">
        <v>1</v>
      </c>
      <c r="B46" s="21">
        <v>3</v>
      </c>
      <c r="C46" s="22"/>
      <c r="D46" s="5"/>
      <c r="E46" s="39"/>
      <c r="F46" s="40"/>
      <c r="G46" s="40"/>
      <c r="H46" s="40"/>
      <c r="I46" s="40"/>
      <c r="J46" s="40"/>
      <c r="K46" s="41"/>
      <c r="L46" s="40"/>
    </row>
    <row r="47" spans="1:12" ht="15" x14ac:dyDescent="0.25">
      <c r="A47" s="23"/>
      <c r="B47" s="15"/>
      <c r="C47" s="11"/>
      <c r="D47" s="6"/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/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7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7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3"/>
      <c r="B51" s="15"/>
      <c r="C51" s="11"/>
      <c r="D51" s="6"/>
      <c r="E51" s="42"/>
      <c r="F51" s="43"/>
      <c r="G51" s="43"/>
      <c r="H51" s="43"/>
      <c r="I51" s="43"/>
      <c r="J51" s="43"/>
      <c r="K51" s="44"/>
      <c r="L51" s="43"/>
    </row>
    <row r="52" spans="1:12" ht="15" x14ac:dyDescent="0.25">
      <c r="A52" s="23"/>
      <c r="B52" s="15"/>
      <c r="C52" s="11"/>
      <c r="D52" s="6"/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4"/>
      <c r="B53" s="17"/>
      <c r="C53" s="8"/>
      <c r="D53" s="18"/>
      <c r="E53" s="9"/>
      <c r="F53" s="19"/>
      <c r="G53" s="19"/>
      <c r="H53" s="19"/>
      <c r="I53" s="19"/>
      <c r="J53" s="19"/>
      <c r="K53" s="25"/>
      <c r="L53" s="19"/>
    </row>
    <row r="54" spans="1:12" ht="15" x14ac:dyDescent="0.25">
      <c r="A54" s="26">
        <f>A46</f>
        <v>1</v>
      </c>
      <c r="B54" s="13">
        <f>B46</f>
        <v>3</v>
      </c>
      <c r="C54" s="10" t="s">
        <v>19</v>
      </c>
      <c r="D54" s="7" t="s">
        <v>20</v>
      </c>
      <c r="E54" s="51"/>
      <c r="F54" s="55"/>
      <c r="G54" s="55"/>
      <c r="H54" s="55"/>
      <c r="I54" s="57"/>
      <c r="J54" s="55"/>
      <c r="K54" s="59"/>
      <c r="L54" s="53"/>
    </row>
    <row r="55" spans="1:12" ht="15" x14ac:dyDescent="0.25">
      <c r="A55" s="23"/>
      <c r="B55" s="15"/>
      <c r="C55" s="11"/>
      <c r="D55" s="7" t="s">
        <v>21</v>
      </c>
      <c r="E55" s="52" t="s">
        <v>42</v>
      </c>
      <c r="F55" s="56">
        <v>200</v>
      </c>
      <c r="G55" s="56">
        <v>1.9</v>
      </c>
      <c r="H55" s="56">
        <v>6.15</v>
      </c>
      <c r="I55" s="58">
        <v>10.72</v>
      </c>
      <c r="J55" s="56">
        <v>106</v>
      </c>
      <c r="K55" s="60" t="s">
        <v>46</v>
      </c>
      <c r="L55" s="54">
        <v>18.940000000000001</v>
      </c>
    </row>
    <row r="56" spans="1:12" ht="15" x14ac:dyDescent="0.25">
      <c r="A56" s="23"/>
      <c r="B56" s="15"/>
      <c r="C56" s="11"/>
      <c r="D56" s="7" t="s">
        <v>22</v>
      </c>
      <c r="E56" s="52" t="s">
        <v>91</v>
      </c>
      <c r="F56" s="56">
        <v>90</v>
      </c>
      <c r="G56" s="56">
        <v>10</v>
      </c>
      <c r="H56" s="56">
        <v>15.39</v>
      </c>
      <c r="I56" s="58">
        <v>11</v>
      </c>
      <c r="J56" s="56">
        <v>217</v>
      </c>
      <c r="K56" s="60">
        <v>72</v>
      </c>
      <c r="L56" s="54">
        <v>35.729999999999997</v>
      </c>
    </row>
    <row r="57" spans="1:12" ht="15" x14ac:dyDescent="0.25">
      <c r="A57" s="23"/>
      <c r="B57" s="15"/>
      <c r="C57" s="11"/>
      <c r="D57" s="7" t="s">
        <v>23</v>
      </c>
      <c r="E57" s="52" t="s">
        <v>44</v>
      </c>
      <c r="F57" s="56">
        <v>150</v>
      </c>
      <c r="G57" s="56">
        <v>5.25</v>
      </c>
      <c r="H57" s="56">
        <v>6.15</v>
      </c>
      <c r="I57" s="58">
        <v>35.25</v>
      </c>
      <c r="J57" s="56">
        <v>221</v>
      </c>
      <c r="K57" s="60" t="s">
        <v>48</v>
      </c>
      <c r="L57" s="54">
        <v>13.74</v>
      </c>
    </row>
    <row r="58" spans="1:12" ht="15" x14ac:dyDescent="0.25">
      <c r="A58" s="23"/>
      <c r="B58" s="15"/>
      <c r="C58" s="11"/>
      <c r="D58" s="7" t="s">
        <v>24</v>
      </c>
      <c r="E58" s="52" t="s">
        <v>45</v>
      </c>
      <c r="F58" s="56">
        <v>180</v>
      </c>
      <c r="G58" s="56">
        <v>0.54</v>
      </c>
      <c r="H58" s="56">
        <v>0</v>
      </c>
      <c r="I58" s="58">
        <v>28.26</v>
      </c>
      <c r="J58" s="56">
        <v>112</v>
      </c>
      <c r="K58" s="60" t="s">
        <v>49</v>
      </c>
      <c r="L58" s="54">
        <v>8</v>
      </c>
    </row>
    <row r="59" spans="1:12" ht="15" x14ac:dyDescent="0.25">
      <c r="A59" s="23"/>
      <c r="B59" s="15"/>
      <c r="C59" s="11"/>
      <c r="D59" s="7" t="s">
        <v>25</v>
      </c>
      <c r="E59" s="52" t="s">
        <v>33</v>
      </c>
      <c r="F59" s="56">
        <v>30</v>
      </c>
      <c r="G59" s="56">
        <v>3</v>
      </c>
      <c r="H59" s="56">
        <v>0.4</v>
      </c>
      <c r="I59" s="58">
        <v>17</v>
      </c>
      <c r="J59" s="56">
        <v>83</v>
      </c>
      <c r="K59" s="44"/>
      <c r="L59" s="54">
        <v>2.2599999999999998</v>
      </c>
    </row>
    <row r="60" spans="1:12" ht="15" x14ac:dyDescent="0.25">
      <c r="A60" s="23"/>
      <c r="B60" s="15"/>
      <c r="C60" s="11"/>
      <c r="D60" s="7" t="s">
        <v>26</v>
      </c>
      <c r="E60" s="52" t="s">
        <v>34</v>
      </c>
      <c r="F60" s="56">
        <v>35</v>
      </c>
      <c r="G60" s="56">
        <v>2</v>
      </c>
      <c r="H60" s="56">
        <v>0.44</v>
      </c>
      <c r="I60" s="58">
        <v>13</v>
      </c>
      <c r="J60" s="56">
        <v>64</v>
      </c>
      <c r="K60" s="44"/>
      <c r="L60" s="54">
        <v>2.33</v>
      </c>
    </row>
    <row r="61" spans="1:12" ht="15" x14ac:dyDescent="0.25">
      <c r="A61" s="23"/>
      <c r="B61" s="15"/>
      <c r="C61" s="11"/>
      <c r="D61" s="6"/>
      <c r="E61" s="42"/>
      <c r="F61" s="43"/>
      <c r="G61" s="43"/>
      <c r="H61" s="43"/>
      <c r="I61" s="43"/>
      <c r="J61" s="43"/>
      <c r="K61" s="44"/>
      <c r="L61" s="43"/>
    </row>
    <row r="62" spans="1:12" ht="15" x14ac:dyDescent="0.25">
      <c r="A62" s="23"/>
      <c r="B62" s="15"/>
      <c r="C62" s="11"/>
      <c r="D62" s="6"/>
      <c r="E62" s="42"/>
      <c r="F62" s="43"/>
      <c r="G62" s="43"/>
      <c r="H62" s="43"/>
      <c r="I62" s="43"/>
      <c r="J62" s="43"/>
      <c r="K62" s="44"/>
      <c r="L62" s="43"/>
    </row>
    <row r="63" spans="1:12" ht="15" x14ac:dyDescent="0.25">
      <c r="A63" s="23"/>
      <c r="B63" s="15"/>
      <c r="C63" s="11"/>
      <c r="D63" s="6"/>
      <c r="E63" s="42"/>
      <c r="F63" s="43"/>
      <c r="G63" s="43"/>
      <c r="H63" s="43"/>
      <c r="I63" s="43"/>
      <c r="J63" s="43"/>
      <c r="K63" s="44"/>
      <c r="L63" s="43"/>
    </row>
    <row r="64" spans="1:12" ht="15" x14ac:dyDescent="0.25">
      <c r="A64" s="24"/>
      <c r="B64" s="17"/>
      <c r="C64" s="8"/>
      <c r="D64" s="18" t="s">
        <v>27</v>
      </c>
      <c r="E64" s="9"/>
      <c r="F64" s="19">
        <f>SUM(F54:F63)</f>
        <v>685</v>
      </c>
      <c r="G64" s="66">
        <f>SUM(G54:G63)</f>
        <v>22.689999999999998</v>
      </c>
      <c r="H64" s="66">
        <f>SUM(H54:H63)</f>
        <v>28.529999999999998</v>
      </c>
      <c r="I64" s="66">
        <f>SUM(I54:I63)</f>
        <v>115.23</v>
      </c>
      <c r="J64" s="66">
        <f>SUM(J54:J63)</f>
        <v>803</v>
      </c>
      <c r="K64" s="25"/>
      <c r="L64" s="67">
        <f>SUM(L54:L63)</f>
        <v>81</v>
      </c>
    </row>
    <row r="65" spans="1:12" ht="15.75" customHeight="1" x14ac:dyDescent="0.2">
      <c r="A65" s="29">
        <f>A46</f>
        <v>1</v>
      </c>
      <c r="B65" s="30">
        <f>B46</f>
        <v>3</v>
      </c>
      <c r="C65" s="72" t="s">
        <v>4</v>
      </c>
      <c r="D65" s="73"/>
      <c r="E65" s="31"/>
      <c r="F65" s="32">
        <f>F53+F64</f>
        <v>685</v>
      </c>
      <c r="G65" s="32">
        <f t="shared" ref="G65" si="5">G53+G64</f>
        <v>22.689999999999998</v>
      </c>
      <c r="H65" s="32">
        <f t="shared" ref="H65" si="6">H53+H64</f>
        <v>28.529999999999998</v>
      </c>
      <c r="I65" s="32">
        <f t="shared" ref="I65" si="7">I53+I64</f>
        <v>115.23</v>
      </c>
      <c r="J65" s="32">
        <f t="shared" ref="J65:L65" si="8">J53+J64</f>
        <v>803</v>
      </c>
      <c r="K65" s="32"/>
      <c r="L65" s="32">
        <f t="shared" si="8"/>
        <v>81</v>
      </c>
    </row>
    <row r="66" spans="1:12" ht="15" x14ac:dyDescent="0.25">
      <c r="A66" s="20">
        <v>1</v>
      </c>
      <c r="B66" s="21">
        <v>4</v>
      </c>
      <c r="C66" s="22"/>
      <c r="D66" s="5"/>
      <c r="E66" s="39"/>
      <c r="F66" s="40"/>
      <c r="G66" s="40"/>
      <c r="H66" s="40"/>
      <c r="I66" s="40"/>
      <c r="J66" s="40"/>
      <c r="K66" s="41"/>
      <c r="L66" s="40"/>
    </row>
    <row r="67" spans="1:12" ht="15" x14ac:dyDescent="0.25">
      <c r="A67" s="23"/>
      <c r="B67" s="15"/>
      <c r="C67" s="11"/>
      <c r="D67" s="6"/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7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7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3"/>
      <c r="B70" s="15"/>
      <c r="C70" s="11"/>
      <c r="D70" s="7"/>
      <c r="E70" s="42"/>
      <c r="F70" s="43"/>
      <c r="G70" s="43"/>
      <c r="H70" s="43"/>
      <c r="I70" s="43"/>
      <c r="J70" s="43"/>
      <c r="K70" s="44"/>
      <c r="L70" s="43"/>
    </row>
    <row r="71" spans="1:12" ht="15" x14ac:dyDescent="0.25">
      <c r="A71" s="23"/>
      <c r="B71" s="15"/>
      <c r="C71" s="11"/>
      <c r="D71" s="6"/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6"/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4"/>
      <c r="B73" s="17"/>
      <c r="C73" s="8"/>
      <c r="D73" s="18"/>
      <c r="E73" s="9"/>
      <c r="F73" s="19"/>
      <c r="G73" s="19"/>
      <c r="H73" s="19"/>
      <c r="I73" s="19"/>
      <c r="J73" s="19"/>
      <c r="K73" s="25"/>
      <c r="L73" s="19"/>
    </row>
    <row r="74" spans="1:12" ht="15" x14ac:dyDescent="0.25">
      <c r="A74" s="26">
        <f>A66</f>
        <v>1</v>
      </c>
      <c r="B74" s="13">
        <f>B66</f>
        <v>4</v>
      </c>
      <c r="C74" s="10" t="s">
        <v>19</v>
      </c>
      <c r="D74" s="7" t="s">
        <v>20</v>
      </c>
      <c r="E74" s="51" t="s">
        <v>92</v>
      </c>
      <c r="F74" s="55">
        <v>60</v>
      </c>
      <c r="G74" s="55">
        <v>0</v>
      </c>
      <c r="H74" s="55">
        <v>5</v>
      </c>
      <c r="I74" s="57">
        <v>2</v>
      </c>
      <c r="J74" s="55">
        <v>59</v>
      </c>
      <c r="K74" s="59" t="s">
        <v>78</v>
      </c>
      <c r="L74" s="53">
        <v>6.91</v>
      </c>
    </row>
    <row r="75" spans="1:12" ht="15" x14ac:dyDescent="0.25">
      <c r="A75" s="23"/>
      <c r="B75" s="15"/>
      <c r="C75" s="11"/>
      <c r="D75" s="7" t="s">
        <v>21</v>
      </c>
      <c r="E75" s="52" t="s">
        <v>93</v>
      </c>
      <c r="F75" s="56">
        <v>200</v>
      </c>
      <c r="G75" s="56">
        <v>2</v>
      </c>
      <c r="H75" s="56">
        <v>5</v>
      </c>
      <c r="I75" s="58">
        <v>11</v>
      </c>
      <c r="J75" s="56">
        <v>96</v>
      </c>
      <c r="K75" s="60" t="s">
        <v>94</v>
      </c>
      <c r="L75" s="54">
        <v>15.36</v>
      </c>
    </row>
    <row r="76" spans="1:12" ht="15" x14ac:dyDescent="0.25">
      <c r="A76" s="23"/>
      <c r="B76" s="15"/>
      <c r="C76" s="11"/>
      <c r="D76" s="7" t="s">
        <v>22</v>
      </c>
      <c r="E76" s="52" t="s">
        <v>51</v>
      </c>
      <c r="F76" s="56">
        <v>90</v>
      </c>
      <c r="G76" s="56">
        <v>14.31</v>
      </c>
      <c r="H76" s="56">
        <v>12.96</v>
      </c>
      <c r="I76" s="58">
        <v>14.4</v>
      </c>
      <c r="J76" s="56">
        <v>235</v>
      </c>
      <c r="K76" s="60" t="s">
        <v>54</v>
      </c>
      <c r="L76" s="54">
        <v>37.200000000000003</v>
      </c>
    </row>
    <row r="77" spans="1:12" ht="15" x14ac:dyDescent="0.25">
      <c r="A77" s="23"/>
      <c r="B77" s="15"/>
      <c r="C77" s="11"/>
      <c r="D77" s="7" t="s">
        <v>23</v>
      </c>
      <c r="E77" s="68" t="s">
        <v>95</v>
      </c>
      <c r="F77" s="56">
        <v>150</v>
      </c>
      <c r="G77" s="56">
        <v>3</v>
      </c>
      <c r="H77" s="56">
        <v>5</v>
      </c>
      <c r="I77" s="58">
        <v>14</v>
      </c>
      <c r="J77" s="56">
        <v>112</v>
      </c>
      <c r="K77" s="60" t="s">
        <v>96</v>
      </c>
      <c r="L77" s="54">
        <v>11.74</v>
      </c>
    </row>
    <row r="78" spans="1:12" ht="15" x14ac:dyDescent="0.25">
      <c r="A78" s="23"/>
      <c r="B78" s="15"/>
      <c r="C78" s="11"/>
      <c r="D78" s="7" t="s">
        <v>24</v>
      </c>
      <c r="E78" s="52" t="s">
        <v>97</v>
      </c>
      <c r="F78" s="56">
        <v>200</v>
      </c>
      <c r="G78" s="56">
        <v>0.09</v>
      </c>
      <c r="H78" s="56">
        <v>0</v>
      </c>
      <c r="I78" s="58">
        <v>14</v>
      </c>
      <c r="J78" s="56">
        <v>53</v>
      </c>
      <c r="K78" s="60">
        <v>164</v>
      </c>
      <c r="L78" s="54">
        <v>5.2</v>
      </c>
    </row>
    <row r="79" spans="1:12" ht="15" x14ac:dyDescent="0.25">
      <c r="A79" s="23"/>
      <c r="B79" s="15"/>
      <c r="C79" s="11"/>
      <c r="D79" s="7" t="s">
        <v>25</v>
      </c>
      <c r="E79" s="52" t="s">
        <v>33</v>
      </c>
      <c r="F79" s="56">
        <v>30</v>
      </c>
      <c r="G79" s="56">
        <v>3</v>
      </c>
      <c r="H79" s="56">
        <v>0.4</v>
      </c>
      <c r="I79" s="58">
        <v>17</v>
      </c>
      <c r="J79" s="56">
        <v>83</v>
      </c>
      <c r="K79" s="44"/>
      <c r="L79" s="54">
        <v>2.2599999999999998</v>
      </c>
    </row>
    <row r="80" spans="1:12" ht="15" x14ac:dyDescent="0.25">
      <c r="A80" s="23"/>
      <c r="B80" s="15"/>
      <c r="C80" s="11"/>
      <c r="D80" s="7" t="s">
        <v>26</v>
      </c>
      <c r="E80" s="52" t="s">
        <v>34</v>
      </c>
      <c r="F80" s="56">
        <v>35</v>
      </c>
      <c r="G80" s="56">
        <v>2</v>
      </c>
      <c r="H80" s="56">
        <v>0.44</v>
      </c>
      <c r="I80" s="58">
        <v>13</v>
      </c>
      <c r="J80" s="56">
        <v>61</v>
      </c>
      <c r="K80" s="44"/>
      <c r="L80" s="54">
        <v>2.33</v>
      </c>
    </row>
    <row r="81" spans="1:12" ht="15" x14ac:dyDescent="0.25">
      <c r="A81" s="23"/>
      <c r="B81" s="15"/>
      <c r="C81" s="11"/>
      <c r="D81" s="7"/>
      <c r="E81" s="52"/>
      <c r="F81" s="56"/>
      <c r="G81" s="56"/>
      <c r="H81" s="56"/>
      <c r="I81" s="65"/>
      <c r="J81" s="56"/>
      <c r="K81" s="44"/>
      <c r="L81" s="54"/>
    </row>
    <row r="82" spans="1:12" ht="15" x14ac:dyDescent="0.25">
      <c r="A82" s="23"/>
      <c r="B82" s="15"/>
      <c r="C82" s="11"/>
      <c r="D82" s="7"/>
      <c r="E82" s="52"/>
      <c r="F82" s="56"/>
      <c r="G82" s="56"/>
      <c r="H82" s="56"/>
      <c r="I82" s="65"/>
      <c r="J82" s="56"/>
      <c r="K82" s="44"/>
      <c r="L82" s="54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.75" customHeight="1" x14ac:dyDescent="0.25">
      <c r="A84" s="23"/>
      <c r="B84" s="15"/>
      <c r="C84" s="11"/>
      <c r="D84" s="6"/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4"/>
      <c r="B85" s="17"/>
      <c r="C85" s="8"/>
      <c r="D85" s="18" t="s">
        <v>27</v>
      </c>
      <c r="E85" s="9"/>
      <c r="F85" s="66">
        <f>SUM(F74:F84)</f>
        <v>765</v>
      </c>
      <c r="G85" s="66">
        <f>SUM(G74:G84)</f>
        <v>24.400000000000002</v>
      </c>
      <c r="H85" s="66">
        <f>SUM(H74:H84)</f>
        <v>28.8</v>
      </c>
      <c r="I85" s="66">
        <f>SUM(I74:I84)</f>
        <v>85.4</v>
      </c>
      <c r="J85" s="66">
        <f>SUM(J74:J84)</f>
        <v>699</v>
      </c>
      <c r="K85" s="25"/>
      <c r="L85" s="67">
        <f>SUM(L74:L84)</f>
        <v>81</v>
      </c>
    </row>
    <row r="86" spans="1:12" ht="15.75" thickBot="1" x14ac:dyDescent="0.25">
      <c r="A86" s="29">
        <f>A66</f>
        <v>1</v>
      </c>
      <c r="B86" s="30">
        <f>B66</f>
        <v>4</v>
      </c>
      <c r="C86" s="72" t="s">
        <v>4</v>
      </c>
      <c r="D86" s="73"/>
      <c r="E86" s="31"/>
      <c r="F86" s="32">
        <f>F73+F85</f>
        <v>765</v>
      </c>
      <c r="G86" s="32">
        <f>G73+G85</f>
        <v>24.400000000000002</v>
      </c>
      <c r="H86" s="32">
        <f>H73+H85</f>
        <v>28.8</v>
      </c>
      <c r="I86" s="32">
        <f>I73+I85</f>
        <v>85.4</v>
      </c>
      <c r="J86" s="32">
        <f>J73+J85</f>
        <v>699</v>
      </c>
      <c r="K86" s="32"/>
      <c r="L86" s="32">
        <f>L73+L85</f>
        <v>81</v>
      </c>
    </row>
    <row r="87" spans="1:12" ht="15" x14ac:dyDescent="0.25">
      <c r="A87" s="20">
        <v>1</v>
      </c>
      <c r="B87" s="21">
        <v>5</v>
      </c>
      <c r="C87" s="22"/>
      <c r="D87" s="5"/>
      <c r="E87" s="39"/>
      <c r="F87" s="40"/>
      <c r="G87" s="40"/>
      <c r="H87" s="40"/>
      <c r="I87" s="40"/>
      <c r="J87" s="40"/>
      <c r="K87" s="41"/>
      <c r="L87" s="40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3"/>
      <c r="B89" s="15"/>
      <c r="C89" s="11"/>
      <c r="D89" s="7"/>
      <c r="E89" s="42"/>
      <c r="F89" s="43"/>
      <c r="G89" s="43"/>
      <c r="H89" s="43"/>
      <c r="I89" s="43"/>
      <c r="J89" s="43"/>
      <c r="K89" s="44"/>
      <c r="L89" s="43"/>
    </row>
    <row r="90" spans="1:12" ht="15" x14ac:dyDescent="0.25">
      <c r="A90" s="23"/>
      <c r="B90" s="15"/>
      <c r="C90" s="11"/>
      <c r="D90" s="7"/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/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6"/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6"/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4"/>
      <c r="B94" s="17"/>
      <c r="C94" s="8"/>
      <c r="D94" s="18"/>
      <c r="E94" s="9"/>
      <c r="F94" s="19"/>
      <c r="G94" s="19"/>
      <c r="H94" s="19"/>
      <c r="I94" s="19"/>
      <c r="J94" s="19"/>
      <c r="K94" s="25"/>
      <c r="L94" s="19"/>
    </row>
    <row r="95" spans="1:12" ht="15" x14ac:dyDescent="0.25">
      <c r="A95" s="26">
        <f>A87</f>
        <v>1</v>
      </c>
      <c r="B95" s="13">
        <f>B87</f>
        <v>5</v>
      </c>
      <c r="C95" s="10" t="s">
        <v>19</v>
      </c>
      <c r="D95" s="7" t="s">
        <v>20</v>
      </c>
      <c r="E95" s="51"/>
      <c r="F95" s="55"/>
      <c r="G95" s="55"/>
      <c r="H95" s="55"/>
      <c r="I95" s="57"/>
      <c r="J95" s="55"/>
      <c r="K95" s="59"/>
      <c r="L95" s="53"/>
    </row>
    <row r="96" spans="1:12" ht="15" x14ac:dyDescent="0.25">
      <c r="A96" s="23"/>
      <c r="B96" s="15"/>
      <c r="C96" s="11"/>
      <c r="D96" s="7" t="s">
        <v>21</v>
      </c>
      <c r="E96" s="52" t="s">
        <v>50</v>
      </c>
      <c r="F96" s="56">
        <v>200</v>
      </c>
      <c r="G96" s="56">
        <v>6</v>
      </c>
      <c r="H96" s="56">
        <v>6</v>
      </c>
      <c r="I96" s="58">
        <v>22</v>
      </c>
      <c r="J96" s="56">
        <v>164</v>
      </c>
      <c r="K96" s="60">
        <v>47</v>
      </c>
      <c r="L96" s="54">
        <v>20.28</v>
      </c>
    </row>
    <row r="97" spans="1:12" ht="15" x14ac:dyDescent="0.25">
      <c r="A97" s="23"/>
      <c r="B97" s="15"/>
      <c r="C97" s="11"/>
      <c r="D97" s="7" t="s">
        <v>22</v>
      </c>
      <c r="E97" s="52"/>
      <c r="F97" s="56"/>
      <c r="G97" s="56"/>
      <c r="H97" s="56"/>
      <c r="I97" s="58"/>
      <c r="J97" s="56"/>
      <c r="K97" s="60"/>
      <c r="L97" s="54"/>
    </row>
    <row r="98" spans="1:12" ht="15" x14ac:dyDescent="0.25">
      <c r="A98" s="23"/>
      <c r="B98" s="15"/>
      <c r="C98" s="11"/>
      <c r="D98" s="7" t="s">
        <v>23</v>
      </c>
      <c r="E98" s="52" t="s">
        <v>98</v>
      </c>
      <c r="F98" s="56">
        <v>220</v>
      </c>
      <c r="G98" s="56">
        <v>21</v>
      </c>
      <c r="H98" s="56">
        <v>21</v>
      </c>
      <c r="I98" s="58">
        <v>35</v>
      </c>
      <c r="J98" s="56">
        <v>422</v>
      </c>
      <c r="K98" s="60">
        <v>90</v>
      </c>
      <c r="L98" s="54">
        <v>50.93</v>
      </c>
    </row>
    <row r="99" spans="1:12" ht="15" x14ac:dyDescent="0.25">
      <c r="A99" s="23"/>
      <c r="B99" s="15"/>
      <c r="C99" s="11"/>
      <c r="D99" s="7" t="s">
        <v>24</v>
      </c>
      <c r="E99" s="52" t="s">
        <v>58</v>
      </c>
      <c r="F99" s="56">
        <v>200</v>
      </c>
      <c r="G99" s="56">
        <v>0.09</v>
      </c>
      <c r="H99" s="56">
        <v>0</v>
      </c>
      <c r="I99" s="58">
        <v>25</v>
      </c>
      <c r="J99" s="56">
        <v>99</v>
      </c>
      <c r="K99" s="60">
        <v>197</v>
      </c>
      <c r="L99" s="54">
        <v>5.2</v>
      </c>
    </row>
    <row r="100" spans="1:12" ht="15" x14ac:dyDescent="0.25">
      <c r="A100" s="23"/>
      <c r="B100" s="15"/>
      <c r="C100" s="11"/>
      <c r="D100" s="7" t="s">
        <v>25</v>
      </c>
      <c r="E100" s="52" t="s">
        <v>33</v>
      </c>
      <c r="F100" s="56">
        <v>30</v>
      </c>
      <c r="G100" s="56">
        <v>3</v>
      </c>
      <c r="H100" s="56">
        <v>0.4</v>
      </c>
      <c r="I100" s="58">
        <v>17</v>
      </c>
      <c r="J100" s="56">
        <v>83</v>
      </c>
      <c r="K100" s="44"/>
      <c r="L100" s="54">
        <v>2.2599999999999998</v>
      </c>
    </row>
    <row r="101" spans="1:12" ht="15" x14ac:dyDescent="0.25">
      <c r="A101" s="23"/>
      <c r="B101" s="15"/>
      <c r="C101" s="11"/>
      <c r="D101" s="7" t="s">
        <v>26</v>
      </c>
      <c r="E101" s="52" t="s">
        <v>34</v>
      </c>
      <c r="F101" s="56">
        <v>35</v>
      </c>
      <c r="G101" s="56">
        <v>2</v>
      </c>
      <c r="H101" s="56">
        <v>0.44</v>
      </c>
      <c r="I101" s="58">
        <v>13</v>
      </c>
      <c r="J101" s="56">
        <v>64</v>
      </c>
      <c r="K101" s="44"/>
      <c r="L101" s="54">
        <v>2.33</v>
      </c>
    </row>
    <row r="102" spans="1:12" ht="15" x14ac:dyDescent="0.25">
      <c r="A102" s="23"/>
      <c r="B102" s="15"/>
      <c r="C102" s="11"/>
      <c r="D102" s="7"/>
      <c r="E102" s="52"/>
      <c r="F102" s="56"/>
      <c r="G102" s="56"/>
      <c r="H102" s="61"/>
      <c r="I102" s="65"/>
      <c r="J102" s="56"/>
      <c r="K102" s="44"/>
      <c r="L102" s="54"/>
    </row>
    <row r="103" spans="1:12" ht="15" x14ac:dyDescent="0.25">
      <c r="A103" s="23"/>
      <c r="B103" s="15"/>
      <c r="C103" s="11"/>
      <c r="D103" s="7"/>
      <c r="E103" s="52"/>
      <c r="F103" s="56"/>
      <c r="G103" s="56"/>
      <c r="H103" s="61"/>
      <c r="I103" s="65"/>
      <c r="J103" s="56"/>
      <c r="K103" s="44"/>
      <c r="L103" s="54"/>
    </row>
    <row r="104" spans="1:12" ht="15.75" customHeight="1" x14ac:dyDescent="0.25">
      <c r="A104" s="23"/>
      <c r="B104" s="15"/>
      <c r="C104" s="11"/>
      <c r="D104" s="6"/>
      <c r="E104" s="42"/>
      <c r="F104" s="43"/>
      <c r="G104" s="43"/>
      <c r="H104" s="61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6"/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4"/>
      <c r="B106" s="17"/>
      <c r="C106" s="8"/>
      <c r="D106" s="18" t="s">
        <v>27</v>
      </c>
      <c r="E106" s="9"/>
      <c r="F106" s="66">
        <f>SUM(F95:F105)</f>
        <v>685</v>
      </c>
      <c r="G106" s="66">
        <f>SUM(G95:G105)</f>
        <v>32.090000000000003</v>
      </c>
      <c r="H106" s="66">
        <f>SUM(H95:H105)</f>
        <v>27.84</v>
      </c>
      <c r="I106" s="66">
        <f>SUM(I95:I105)</f>
        <v>112</v>
      </c>
      <c r="J106" s="66">
        <f>SUM(J95:J105)</f>
        <v>832</v>
      </c>
      <c r="K106" s="25"/>
      <c r="L106" s="67">
        <f>SUM(L95:L105)</f>
        <v>81.000000000000014</v>
      </c>
    </row>
    <row r="107" spans="1:12" ht="15.75" thickBot="1" x14ac:dyDescent="0.25">
      <c r="A107" s="29">
        <f>A87</f>
        <v>1</v>
      </c>
      <c r="B107" s="30">
        <f>B87</f>
        <v>5</v>
      </c>
      <c r="C107" s="72" t="s">
        <v>4</v>
      </c>
      <c r="D107" s="73"/>
      <c r="E107" s="31"/>
      <c r="F107" s="32">
        <f>F94+F106</f>
        <v>685</v>
      </c>
      <c r="G107" s="32">
        <f>G94+G106</f>
        <v>32.090000000000003</v>
      </c>
      <c r="H107" s="32">
        <f>H94+H106</f>
        <v>27.84</v>
      </c>
      <c r="I107" s="32">
        <f>I94+I106</f>
        <v>112</v>
      </c>
      <c r="J107" s="32">
        <f>J94+J106</f>
        <v>832</v>
      </c>
      <c r="K107" s="32"/>
      <c r="L107" s="32">
        <f>L94+L106</f>
        <v>81.000000000000014</v>
      </c>
    </row>
    <row r="108" spans="1:12" ht="15" x14ac:dyDescent="0.25">
      <c r="A108" s="20">
        <v>1</v>
      </c>
      <c r="B108" s="21">
        <v>6</v>
      </c>
      <c r="C108" s="22"/>
      <c r="D108" s="5"/>
      <c r="E108" s="39"/>
      <c r="F108" s="40"/>
      <c r="G108" s="40"/>
      <c r="H108" s="40"/>
      <c r="I108" s="40"/>
      <c r="J108" s="40"/>
      <c r="K108" s="41"/>
      <c r="L108" s="40"/>
    </row>
    <row r="109" spans="1:12" ht="15" x14ac:dyDescent="0.25">
      <c r="A109" s="23"/>
      <c r="B109" s="15"/>
      <c r="C109" s="11"/>
      <c r="D109" s="6"/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/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/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/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6"/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6"/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4"/>
      <c r="B115" s="17"/>
      <c r="C115" s="8"/>
      <c r="D115" s="18"/>
      <c r="E115" s="9"/>
      <c r="F115" s="19"/>
      <c r="G115" s="19"/>
      <c r="H115" s="19"/>
      <c r="I115" s="19"/>
      <c r="J115" s="19"/>
      <c r="K115" s="25"/>
      <c r="L115" s="19"/>
    </row>
    <row r="116" spans="1:12" ht="15" x14ac:dyDescent="0.25">
      <c r="A116" s="26">
        <f>A108</f>
        <v>1</v>
      </c>
      <c r="B116" s="13">
        <v>6</v>
      </c>
      <c r="C116" s="10" t="s">
        <v>19</v>
      </c>
      <c r="D116" s="7" t="s">
        <v>20</v>
      </c>
      <c r="E116" s="51" t="s">
        <v>70</v>
      </c>
      <c r="F116" s="55">
        <v>60</v>
      </c>
      <c r="G116" s="55">
        <v>0.72</v>
      </c>
      <c r="H116" s="55">
        <v>6</v>
      </c>
      <c r="I116" s="57">
        <v>5</v>
      </c>
      <c r="J116" s="55">
        <v>73</v>
      </c>
      <c r="K116" s="59" t="s">
        <v>68</v>
      </c>
      <c r="L116" s="53">
        <v>8.23</v>
      </c>
    </row>
    <row r="117" spans="1:12" ht="15" x14ac:dyDescent="0.25">
      <c r="A117" s="23"/>
      <c r="B117" s="15"/>
      <c r="C117" s="11"/>
      <c r="D117" s="7" t="s">
        <v>21</v>
      </c>
      <c r="E117" s="52" t="s">
        <v>71</v>
      </c>
      <c r="F117" s="56">
        <v>200</v>
      </c>
      <c r="G117" s="56">
        <v>6.62</v>
      </c>
      <c r="H117" s="56">
        <v>8</v>
      </c>
      <c r="I117" s="58">
        <v>13.5</v>
      </c>
      <c r="J117" s="56">
        <v>143</v>
      </c>
      <c r="K117" s="60" t="s">
        <v>75</v>
      </c>
      <c r="L117" s="54">
        <v>15.97</v>
      </c>
    </row>
    <row r="118" spans="1:12" ht="15" x14ac:dyDescent="0.25">
      <c r="A118" s="23"/>
      <c r="B118" s="15"/>
      <c r="C118" s="11"/>
      <c r="D118" s="7" t="s">
        <v>22</v>
      </c>
      <c r="E118" s="52" t="s">
        <v>72</v>
      </c>
      <c r="F118" s="62">
        <v>90</v>
      </c>
      <c r="G118" s="62">
        <v>12.87</v>
      </c>
      <c r="H118" s="62">
        <v>10</v>
      </c>
      <c r="I118" s="43">
        <v>12</v>
      </c>
      <c r="J118" s="43">
        <v>178</v>
      </c>
      <c r="K118" s="63" t="s">
        <v>76</v>
      </c>
      <c r="L118" s="54">
        <v>37.43</v>
      </c>
    </row>
    <row r="119" spans="1:12" ht="15" x14ac:dyDescent="0.25">
      <c r="A119" s="23"/>
      <c r="B119" s="15"/>
      <c r="C119" s="11"/>
      <c r="D119" s="7" t="s">
        <v>23</v>
      </c>
      <c r="E119" s="42" t="s">
        <v>73</v>
      </c>
      <c r="F119" s="56">
        <v>150</v>
      </c>
      <c r="G119" s="56">
        <v>4.5</v>
      </c>
      <c r="H119" s="56">
        <v>17.38</v>
      </c>
      <c r="I119" s="58">
        <v>22.35</v>
      </c>
      <c r="J119" s="56">
        <v>171</v>
      </c>
      <c r="K119" s="60" t="s">
        <v>60</v>
      </c>
      <c r="L119" s="62">
        <v>11.74</v>
      </c>
    </row>
    <row r="120" spans="1:12" ht="15" x14ac:dyDescent="0.25">
      <c r="A120" s="23"/>
      <c r="B120" s="15"/>
      <c r="C120" s="11"/>
      <c r="D120" s="7" t="s">
        <v>24</v>
      </c>
      <c r="E120" s="52" t="s">
        <v>74</v>
      </c>
      <c r="F120" s="56">
        <v>180</v>
      </c>
      <c r="G120" s="56">
        <v>1</v>
      </c>
      <c r="H120" s="56">
        <v>0</v>
      </c>
      <c r="I120" s="58">
        <v>24.66</v>
      </c>
      <c r="J120" s="56">
        <v>128</v>
      </c>
      <c r="K120" s="60" t="s">
        <v>41</v>
      </c>
      <c r="L120" s="54">
        <v>3.04</v>
      </c>
    </row>
    <row r="121" spans="1:12" ht="15" x14ac:dyDescent="0.25">
      <c r="A121" s="23"/>
      <c r="B121" s="15"/>
      <c r="C121" s="11"/>
      <c r="D121" s="7" t="s">
        <v>25</v>
      </c>
      <c r="E121" s="52" t="s">
        <v>33</v>
      </c>
      <c r="F121" s="56">
        <v>30</v>
      </c>
      <c r="G121" s="56">
        <v>3</v>
      </c>
      <c r="H121" s="56">
        <v>0.4</v>
      </c>
      <c r="I121" s="58">
        <v>17</v>
      </c>
      <c r="J121" s="56">
        <v>83</v>
      </c>
      <c r="K121" s="44"/>
      <c r="L121" s="54">
        <v>2.2599999999999998</v>
      </c>
    </row>
    <row r="122" spans="1:12" ht="15" x14ac:dyDescent="0.25">
      <c r="A122" s="23"/>
      <c r="B122" s="15"/>
      <c r="C122" s="11"/>
      <c r="D122" s="7" t="s">
        <v>26</v>
      </c>
      <c r="E122" s="52" t="s">
        <v>34</v>
      </c>
      <c r="F122" s="56">
        <v>35</v>
      </c>
      <c r="G122" s="56">
        <v>2</v>
      </c>
      <c r="H122" s="56">
        <v>0.44</v>
      </c>
      <c r="I122" s="58">
        <v>13</v>
      </c>
      <c r="J122" s="56">
        <v>64</v>
      </c>
      <c r="K122" s="44"/>
      <c r="L122" s="54">
        <v>2.33</v>
      </c>
    </row>
    <row r="123" spans="1:12" ht="15" x14ac:dyDescent="0.25">
      <c r="A123" s="23"/>
      <c r="B123" s="15"/>
      <c r="C123" s="11"/>
      <c r="D123" s="6"/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23"/>
      <c r="B124" s="15"/>
      <c r="C124" s="11"/>
      <c r="D124" s="6"/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24"/>
      <c r="B125" s="17"/>
      <c r="C125" s="8"/>
      <c r="D125" s="18" t="s">
        <v>27</v>
      </c>
      <c r="E125" s="9"/>
      <c r="F125" s="66">
        <f>SUM(F116:F124)</f>
        <v>745</v>
      </c>
      <c r="G125" s="66">
        <f>SUM(G116:G124)</f>
        <v>30.71</v>
      </c>
      <c r="H125" s="66">
        <f>SUM(H116:H124)</f>
        <v>42.219999999999992</v>
      </c>
      <c r="I125" s="66">
        <f>SUM(I116:I124)</f>
        <v>107.51</v>
      </c>
      <c r="J125" s="66">
        <f>SUM(J116:J124)</f>
        <v>840</v>
      </c>
      <c r="K125" s="25"/>
      <c r="L125" s="67">
        <f>SUM(L116:L124)</f>
        <v>81.000000000000014</v>
      </c>
    </row>
    <row r="126" spans="1:12" ht="15.75" thickBot="1" x14ac:dyDescent="0.25">
      <c r="A126" s="29">
        <f>A108</f>
        <v>1</v>
      </c>
      <c r="B126" s="30">
        <f>B108</f>
        <v>6</v>
      </c>
      <c r="C126" s="72" t="s">
        <v>4</v>
      </c>
      <c r="D126" s="73"/>
      <c r="E126" s="31"/>
      <c r="F126" s="32">
        <f>F115+F125</f>
        <v>745</v>
      </c>
      <c r="G126" s="32">
        <f>G115+G125</f>
        <v>30.71</v>
      </c>
      <c r="H126" s="32">
        <f>H115+H125</f>
        <v>42.219999999999992</v>
      </c>
      <c r="I126" s="32">
        <f>I115+I125</f>
        <v>107.51</v>
      </c>
      <c r="J126" s="32">
        <f>J115+J125</f>
        <v>840</v>
      </c>
      <c r="K126" s="32"/>
      <c r="L126" s="32">
        <f>L115+L125</f>
        <v>81.000000000000014</v>
      </c>
    </row>
    <row r="127" spans="1:12" ht="15" x14ac:dyDescent="0.25">
      <c r="A127" s="20">
        <v>2</v>
      </c>
      <c r="B127" s="21">
        <v>1</v>
      </c>
      <c r="C127" s="22"/>
      <c r="D127" s="5"/>
      <c r="E127" s="39"/>
      <c r="F127" s="40"/>
      <c r="G127" s="40"/>
      <c r="H127" s="40"/>
      <c r="I127" s="40"/>
      <c r="J127" s="40"/>
      <c r="K127" s="41"/>
      <c r="L127" s="40"/>
    </row>
    <row r="128" spans="1:12" ht="15" x14ac:dyDescent="0.25">
      <c r="A128" s="23"/>
      <c r="B128" s="15"/>
      <c r="C128" s="11"/>
      <c r="D128" s="6"/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23"/>
      <c r="B129" s="15"/>
      <c r="C129" s="11"/>
      <c r="D129" s="7"/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23"/>
      <c r="B130" s="15"/>
      <c r="C130" s="11"/>
      <c r="D130" s="7"/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23"/>
      <c r="B131" s="15"/>
      <c r="C131" s="11"/>
      <c r="D131" s="7"/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23"/>
      <c r="B132" s="15"/>
      <c r="C132" s="11"/>
      <c r="D132" s="6"/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23"/>
      <c r="B133" s="15"/>
      <c r="C133" s="11"/>
      <c r="D133" s="6"/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24"/>
      <c r="B134" s="17"/>
      <c r="C134" s="8"/>
      <c r="D134" s="18"/>
      <c r="E134" s="9"/>
      <c r="F134" s="19"/>
      <c r="G134" s="19"/>
      <c r="H134" s="19"/>
      <c r="I134" s="19"/>
      <c r="J134" s="19"/>
      <c r="K134" s="25"/>
      <c r="L134" s="19"/>
    </row>
    <row r="135" spans="1:12" ht="15" x14ac:dyDescent="0.25">
      <c r="A135" s="26">
        <f>A127</f>
        <v>2</v>
      </c>
      <c r="B135" s="13">
        <f>B127</f>
        <v>1</v>
      </c>
      <c r="C135" s="10" t="s">
        <v>19</v>
      </c>
      <c r="D135" s="7" t="s">
        <v>20</v>
      </c>
      <c r="E135" s="51"/>
      <c r="F135" s="55"/>
      <c r="G135" s="55"/>
      <c r="H135" s="55"/>
      <c r="I135" s="57"/>
      <c r="J135" s="55"/>
      <c r="K135" s="59"/>
      <c r="L135" s="53"/>
    </row>
    <row r="136" spans="1:12" ht="15" x14ac:dyDescent="0.25">
      <c r="A136" s="23"/>
      <c r="B136" s="15"/>
      <c r="C136" s="11"/>
      <c r="D136" s="7" t="s">
        <v>21</v>
      </c>
      <c r="E136" s="52" t="s">
        <v>62</v>
      </c>
      <c r="F136" s="56">
        <v>200</v>
      </c>
      <c r="G136" s="56">
        <v>2.38</v>
      </c>
      <c r="H136" s="56">
        <v>6.24</v>
      </c>
      <c r="I136" s="58">
        <v>11.74</v>
      </c>
      <c r="J136" s="56">
        <v>114</v>
      </c>
      <c r="K136" s="60" t="s">
        <v>64</v>
      </c>
      <c r="L136" s="54">
        <v>17.559999999999999</v>
      </c>
    </row>
    <row r="137" spans="1:12" ht="15" x14ac:dyDescent="0.25">
      <c r="A137" s="23"/>
      <c r="B137" s="15"/>
      <c r="C137" s="11"/>
      <c r="D137" s="7" t="s">
        <v>22</v>
      </c>
      <c r="E137" s="52" t="s">
        <v>99</v>
      </c>
      <c r="F137" s="56">
        <v>90</v>
      </c>
      <c r="G137" s="56">
        <v>9</v>
      </c>
      <c r="H137" s="56">
        <v>21</v>
      </c>
      <c r="I137" s="58">
        <v>11</v>
      </c>
      <c r="J137" s="56">
        <v>267</v>
      </c>
      <c r="K137" s="60">
        <v>74</v>
      </c>
      <c r="L137" s="54">
        <v>40.28</v>
      </c>
    </row>
    <row r="138" spans="1:12" ht="15" x14ac:dyDescent="0.25">
      <c r="A138" s="23"/>
      <c r="B138" s="15"/>
      <c r="C138" s="11"/>
      <c r="D138" s="7" t="s">
        <v>23</v>
      </c>
      <c r="E138" s="52" t="s">
        <v>44</v>
      </c>
      <c r="F138" s="56">
        <v>150</v>
      </c>
      <c r="G138" s="56">
        <v>5.25</v>
      </c>
      <c r="H138" s="56">
        <v>6.15</v>
      </c>
      <c r="I138" s="58">
        <v>35.25</v>
      </c>
      <c r="J138" s="56">
        <v>221</v>
      </c>
      <c r="K138" s="60" t="s">
        <v>48</v>
      </c>
      <c r="L138" s="54">
        <v>13.12</v>
      </c>
    </row>
    <row r="139" spans="1:12" ht="15" x14ac:dyDescent="0.25">
      <c r="A139" s="23"/>
      <c r="B139" s="15"/>
      <c r="C139" s="11"/>
      <c r="D139" s="7" t="s">
        <v>24</v>
      </c>
      <c r="E139" s="52" t="s">
        <v>88</v>
      </c>
      <c r="F139" s="56">
        <v>200</v>
      </c>
      <c r="G139" s="56">
        <v>0</v>
      </c>
      <c r="H139" s="56">
        <v>0</v>
      </c>
      <c r="I139" s="58">
        <v>15</v>
      </c>
      <c r="J139" s="56">
        <v>60</v>
      </c>
      <c r="K139" s="60" t="s">
        <v>89</v>
      </c>
      <c r="L139" s="54">
        <v>5.45</v>
      </c>
    </row>
    <row r="140" spans="1:12" ht="15" x14ac:dyDescent="0.25">
      <c r="A140" s="23"/>
      <c r="B140" s="15"/>
      <c r="C140" s="11"/>
      <c r="D140" s="7" t="s">
        <v>25</v>
      </c>
      <c r="E140" s="52" t="s">
        <v>33</v>
      </c>
      <c r="F140" s="56">
        <v>30</v>
      </c>
      <c r="G140" s="56">
        <v>3</v>
      </c>
      <c r="H140" s="56">
        <v>0.4</v>
      </c>
      <c r="I140" s="58">
        <v>17</v>
      </c>
      <c r="J140" s="56">
        <v>83</v>
      </c>
      <c r="K140" s="44"/>
      <c r="L140" s="54">
        <v>2.2599999999999998</v>
      </c>
    </row>
    <row r="141" spans="1:12" ht="15" x14ac:dyDescent="0.25">
      <c r="A141" s="23"/>
      <c r="B141" s="15"/>
      <c r="C141" s="11"/>
      <c r="D141" s="7" t="s">
        <v>26</v>
      </c>
      <c r="E141" s="52" t="s">
        <v>34</v>
      </c>
      <c r="F141" s="56">
        <v>35</v>
      </c>
      <c r="G141" s="56">
        <v>2</v>
      </c>
      <c r="H141" s="56">
        <v>0.44</v>
      </c>
      <c r="I141" s="58">
        <v>13</v>
      </c>
      <c r="J141" s="56">
        <v>64</v>
      </c>
      <c r="K141" s="44"/>
      <c r="L141" s="54">
        <v>2.33</v>
      </c>
    </row>
    <row r="142" spans="1:12" ht="15" x14ac:dyDescent="0.25">
      <c r="A142" s="23"/>
      <c r="B142" s="15"/>
      <c r="C142" s="11"/>
      <c r="D142" s="7"/>
      <c r="E142" s="52"/>
      <c r="F142" s="56"/>
      <c r="G142" s="56"/>
      <c r="H142" s="56"/>
      <c r="I142" s="65"/>
      <c r="J142" s="56"/>
      <c r="K142" s="44"/>
      <c r="L142" s="54"/>
    </row>
    <row r="143" spans="1:12" ht="15" x14ac:dyDescent="0.25">
      <c r="A143" s="23"/>
      <c r="B143" s="15"/>
      <c r="C143" s="11"/>
      <c r="D143" s="7"/>
      <c r="E143" s="52"/>
      <c r="F143" s="56"/>
      <c r="G143" s="56"/>
      <c r="H143" s="56"/>
      <c r="I143" s="65"/>
      <c r="J143" s="56"/>
      <c r="K143" s="44"/>
      <c r="L143" s="54"/>
    </row>
    <row r="144" spans="1:12" ht="15" x14ac:dyDescent="0.25">
      <c r="A144" s="23"/>
      <c r="B144" s="15"/>
      <c r="C144" s="11"/>
      <c r="D144" s="7"/>
      <c r="E144" s="52"/>
      <c r="F144" s="56"/>
      <c r="G144" s="56"/>
      <c r="H144" s="56"/>
      <c r="I144" s="65"/>
      <c r="J144" s="56"/>
      <c r="K144" s="44"/>
      <c r="L144" s="54"/>
    </row>
    <row r="145" spans="1:12" ht="15.75" customHeight="1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3"/>
      <c r="B146" s="15"/>
      <c r="C146" s="11"/>
      <c r="D146" s="6"/>
      <c r="E146" s="42"/>
      <c r="F146" s="43"/>
      <c r="G146" s="43"/>
      <c r="H146" s="43"/>
      <c r="I146" s="43"/>
      <c r="J146" s="43"/>
      <c r="K146" s="44"/>
      <c r="L146" s="43"/>
    </row>
    <row r="147" spans="1:12" ht="15" x14ac:dyDescent="0.25">
      <c r="A147" s="24"/>
      <c r="B147" s="17"/>
      <c r="C147" s="8"/>
      <c r="D147" s="18" t="s">
        <v>27</v>
      </c>
      <c r="E147" s="9"/>
      <c r="F147" s="66">
        <f>SUM(F135:F146)</f>
        <v>705</v>
      </c>
      <c r="G147" s="66">
        <f>SUM(G135:G146)</f>
        <v>21.63</v>
      </c>
      <c r="H147" s="66">
        <f>SUM(H135:H146)</f>
        <v>34.229999999999997</v>
      </c>
      <c r="I147" s="66">
        <f>SUM(I135:I146)</f>
        <v>102.99000000000001</v>
      </c>
      <c r="J147" s="66">
        <f>SUM(J135:J146)</f>
        <v>809</v>
      </c>
      <c r="K147" s="25"/>
      <c r="L147" s="67">
        <f>SUM(L135:L146)</f>
        <v>81.000000000000014</v>
      </c>
    </row>
    <row r="148" spans="1:12" ht="15.75" thickBot="1" x14ac:dyDescent="0.25">
      <c r="A148" s="29">
        <f>A127</f>
        <v>2</v>
      </c>
      <c r="B148" s="30">
        <f>B127</f>
        <v>1</v>
      </c>
      <c r="C148" s="72" t="s">
        <v>4</v>
      </c>
      <c r="D148" s="73"/>
      <c r="E148" s="31"/>
      <c r="F148" s="32">
        <f>F134+F147</f>
        <v>705</v>
      </c>
      <c r="G148" s="32">
        <f>G134+G147</f>
        <v>21.63</v>
      </c>
      <c r="H148" s="32">
        <f>H134+H147</f>
        <v>34.229999999999997</v>
      </c>
      <c r="I148" s="32">
        <f>I134+I147</f>
        <v>102.99000000000001</v>
      </c>
      <c r="J148" s="32">
        <f>J134+J147</f>
        <v>809</v>
      </c>
      <c r="K148" s="32"/>
      <c r="L148" s="32">
        <f>L134+L147</f>
        <v>81.000000000000014</v>
      </c>
    </row>
    <row r="149" spans="1:12" ht="15" x14ac:dyDescent="0.25">
      <c r="A149" s="14">
        <v>2</v>
      </c>
      <c r="B149" s="15">
        <v>2</v>
      </c>
      <c r="C149" s="22"/>
      <c r="D149" s="5"/>
      <c r="E149" s="39"/>
      <c r="F149" s="40"/>
      <c r="G149" s="40"/>
      <c r="H149" s="40"/>
      <c r="I149" s="40"/>
      <c r="J149" s="40"/>
      <c r="K149" s="41"/>
      <c r="L149" s="40"/>
    </row>
    <row r="150" spans="1:12" ht="15" x14ac:dyDescent="0.25">
      <c r="A150" s="14"/>
      <c r="B150" s="15"/>
      <c r="C150" s="11"/>
      <c r="D150" s="6"/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14"/>
      <c r="B151" s="15"/>
      <c r="C151" s="11"/>
      <c r="D151" s="7"/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14"/>
      <c r="B152" s="15"/>
      <c r="C152" s="11"/>
      <c r="D152" s="7"/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14"/>
      <c r="B153" s="15"/>
      <c r="C153" s="11"/>
      <c r="D153" s="7"/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14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14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16"/>
      <c r="B156" s="17"/>
      <c r="C156" s="8"/>
      <c r="D156" s="18"/>
      <c r="E156" s="9"/>
      <c r="F156" s="19"/>
      <c r="G156" s="19"/>
      <c r="H156" s="19"/>
      <c r="I156" s="19"/>
      <c r="J156" s="19"/>
      <c r="K156" s="25"/>
      <c r="L156" s="19"/>
    </row>
    <row r="157" spans="1:12" ht="15" x14ac:dyDescent="0.25">
      <c r="A157" s="13">
        <f>A149</f>
        <v>2</v>
      </c>
      <c r="B157" s="13">
        <f>B149</f>
        <v>2</v>
      </c>
      <c r="C157" s="10" t="s">
        <v>19</v>
      </c>
      <c r="D157" s="7" t="s">
        <v>20</v>
      </c>
      <c r="E157" s="51"/>
      <c r="F157" s="55"/>
      <c r="G157" s="55"/>
      <c r="H157" s="55"/>
      <c r="I157" s="57"/>
      <c r="J157" s="55"/>
      <c r="K157" s="44"/>
      <c r="L157" s="53"/>
    </row>
    <row r="158" spans="1:12" ht="15" x14ac:dyDescent="0.25">
      <c r="A158" s="14"/>
      <c r="B158" s="15"/>
      <c r="C158" s="11"/>
      <c r="D158" s="7" t="s">
        <v>21</v>
      </c>
      <c r="E158" s="52" t="s">
        <v>100</v>
      </c>
      <c r="F158" s="56">
        <v>200</v>
      </c>
      <c r="G158" s="56">
        <v>11</v>
      </c>
      <c r="H158" s="56">
        <v>4</v>
      </c>
      <c r="I158" s="58">
        <v>13</v>
      </c>
      <c r="J158" s="56">
        <v>109</v>
      </c>
      <c r="K158" s="44" t="s">
        <v>101</v>
      </c>
      <c r="L158" s="54">
        <v>27.56</v>
      </c>
    </row>
    <row r="159" spans="1:12" ht="15" x14ac:dyDescent="0.25">
      <c r="A159" s="14"/>
      <c r="B159" s="15"/>
      <c r="C159" s="11"/>
      <c r="D159" s="7" t="s">
        <v>22</v>
      </c>
      <c r="E159" s="52" t="s">
        <v>56</v>
      </c>
      <c r="F159" s="56">
        <v>90</v>
      </c>
      <c r="G159" s="56">
        <v>15</v>
      </c>
      <c r="H159" s="56">
        <v>16</v>
      </c>
      <c r="I159" s="58">
        <v>3</v>
      </c>
      <c r="J159" s="56">
        <v>212</v>
      </c>
      <c r="K159" s="44">
        <v>82</v>
      </c>
      <c r="L159" s="54">
        <v>30.53</v>
      </c>
    </row>
    <row r="160" spans="1:12" ht="15" x14ac:dyDescent="0.25">
      <c r="A160" s="14"/>
      <c r="B160" s="15"/>
      <c r="C160" s="11"/>
      <c r="D160" s="7" t="s">
        <v>23</v>
      </c>
      <c r="E160" s="52" t="s">
        <v>102</v>
      </c>
      <c r="F160" s="56">
        <v>150</v>
      </c>
      <c r="G160" s="56">
        <v>16</v>
      </c>
      <c r="H160" s="56">
        <v>6</v>
      </c>
      <c r="I160" s="58">
        <v>31</v>
      </c>
      <c r="J160" s="56">
        <v>243</v>
      </c>
      <c r="K160" s="44">
        <v>120</v>
      </c>
      <c r="L160" s="54">
        <v>13.12</v>
      </c>
    </row>
    <row r="161" spans="1:12" ht="15" x14ac:dyDescent="0.25">
      <c r="A161" s="14"/>
      <c r="B161" s="15"/>
      <c r="C161" s="11"/>
      <c r="D161" s="7" t="s">
        <v>24</v>
      </c>
      <c r="E161" s="52" t="s">
        <v>53</v>
      </c>
      <c r="F161" s="56">
        <v>180</v>
      </c>
      <c r="G161" s="56">
        <v>0</v>
      </c>
      <c r="H161" s="56">
        <v>0</v>
      </c>
      <c r="I161" s="58">
        <v>22.68</v>
      </c>
      <c r="J161" s="56">
        <v>86</v>
      </c>
      <c r="K161" s="44"/>
      <c r="L161" s="54">
        <v>5.2</v>
      </c>
    </row>
    <row r="162" spans="1:12" ht="15" x14ac:dyDescent="0.25">
      <c r="A162" s="14"/>
      <c r="B162" s="15"/>
      <c r="C162" s="11"/>
      <c r="D162" s="7" t="s">
        <v>25</v>
      </c>
      <c r="E162" s="52" t="s">
        <v>33</v>
      </c>
      <c r="F162" s="56">
        <v>30</v>
      </c>
      <c r="G162" s="56">
        <v>3</v>
      </c>
      <c r="H162" s="56">
        <v>0.4</v>
      </c>
      <c r="I162" s="58">
        <v>17</v>
      </c>
      <c r="J162" s="56">
        <v>83</v>
      </c>
      <c r="K162" s="44"/>
      <c r="L162" s="54">
        <v>2.2599999999999998</v>
      </c>
    </row>
    <row r="163" spans="1:12" ht="15" x14ac:dyDescent="0.25">
      <c r="A163" s="14"/>
      <c r="B163" s="15"/>
      <c r="C163" s="11"/>
      <c r="D163" s="7" t="s">
        <v>26</v>
      </c>
      <c r="E163" s="52" t="s">
        <v>34</v>
      </c>
      <c r="F163" s="56">
        <v>35</v>
      </c>
      <c r="G163" s="56">
        <v>2</v>
      </c>
      <c r="H163" s="56">
        <v>0.44</v>
      </c>
      <c r="I163" s="58">
        <v>13</v>
      </c>
      <c r="J163" s="56">
        <v>64</v>
      </c>
      <c r="K163" s="44"/>
      <c r="L163" s="54">
        <v>2.33</v>
      </c>
    </row>
    <row r="164" spans="1:12" ht="15" x14ac:dyDescent="0.25">
      <c r="A164" s="14"/>
      <c r="B164" s="15"/>
      <c r="C164" s="11"/>
      <c r="D164" s="7"/>
      <c r="E164" s="52"/>
      <c r="F164" s="56"/>
      <c r="G164" s="56"/>
      <c r="H164" s="56"/>
      <c r="I164" s="65"/>
      <c r="J164" s="56"/>
      <c r="K164" s="44"/>
      <c r="L164" s="54"/>
    </row>
    <row r="165" spans="1:12" ht="15" x14ac:dyDescent="0.25">
      <c r="A165" s="14"/>
      <c r="B165" s="15"/>
      <c r="C165" s="11"/>
      <c r="D165" s="7"/>
      <c r="E165" s="52"/>
      <c r="F165" s="56"/>
      <c r="G165" s="56"/>
      <c r="H165" s="56"/>
      <c r="I165" s="65"/>
      <c r="J165" s="56"/>
      <c r="K165" s="44"/>
      <c r="L165" s="54"/>
    </row>
    <row r="166" spans="1:12" ht="15" x14ac:dyDescent="0.25">
      <c r="A166" s="14"/>
      <c r="B166" s="15"/>
      <c r="C166" s="11"/>
      <c r="D166" s="7"/>
      <c r="E166" s="52"/>
      <c r="F166" s="56"/>
      <c r="G166" s="56"/>
      <c r="H166" s="56"/>
      <c r="I166" s="65"/>
      <c r="J166" s="56"/>
      <c r="K166" s="44"/>
      <c r="L166" s="54"/>
    </row>
    <row r="167" spans="1:12" ht="15" x14ac:dyDescent="0.25">
      <c r="A167" s="14"/>
      <c r="B167" s="15"/>
      <c r="C167" s="11"/>
      <c r="D167" s="6"/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14"/>
      <c r="B168" s="15"/>
      <c r="C168" s="11"/>
      <c r="D168" s="6"/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16"/>
      <c r="B169" s="17"/>
      <c r="C169" s="8"/>
      <c r="D169" s="18" t="s">
        <v>27</v>
      </c>
      <c r="E169" s="9"/>
      <c r="F169" s="66">
        <f>SUM(F157:F168)</f>
        <v>685</v>
      </c>
      <c r="G169" s="66">
        <f>SUM(G157:G168)</f>
        <v>47</v>
      </c>
      <c r="H169" s="66">
        <f>SUM(H157:H168)</f>
        <v>26.84</v>
      </c>
      <c r="I169" s="66">
        <f>SUM(I157:I168)</f>
        <v>99.68</v>
      </c>
      <c r="J169" s="66">
        <f>SUM(J157:J168)</f>
        <v>797</v>
      </c>
      <c r="K169" s="25"/>
      <c r="L169" s="67">
        <f>SUM(L157:L168)</f>
        <v>81.000000000000014</v>
      </c>
    </row>
    <row r="170" spans="1:12" ht="15.75" thickBot="1" x14ac:dyDescent="0.25">
      <c r="A170" s="33">
        <f>A149</f>
        <v>2</v>
      </c>
      <c r="B170" s="33">
        <f>B149</f>
        <v>2</v>
      </c>
      <c r="C170" s="72" t="s">
        <v>4</v>
      </c>
      <c r="D170" s="73"/>
      <c r="E170" s="31"/>
      <c r="F170" s="32">
        <f>F156+F169</f>
        <v>685</v>
      </c>
      <c r="G170" s="32">
        <f>G156+G169</f>
        <v>47</v>
      </c>
      <c r="H170" s="32">
        <f>H156+H169</f>
        <v>26.84</v>
      </c>
      <c r="I170" s="32">
        <f>I156+I169</f>
        <v>99.68</v>
      </c>
      <c r="J170" s="32">
        <f>J156+J169</f>
        <v>797</v>
      </c>
      <c r="K170" s="32"/>
      <c r="L170" s="32">
        <f>L156+L169</f>
        <v>81.000000000000014</v>
      </c>
    </row>
    <row r="171" spans="1:12" ht="15" x14ac:dyDescent="0.25">
      <c r="A171" s="20">
        <v>2</v>
      </c>
      <c r="B171" s="21">
        <v>3</v>
      </c>
      <c r="C171" s="22"/>
      <c r="D171" s="5"/>
      <c r="E171" s="39"/>
      <c r="F171" s="40"/>
      <c r="G171" s="40"/>
      <c r="H171" s="40"/>
      <c r="I171" s="40"/>
      <c r="J171" s="40"/>
      <c r="K171" s="41"/>
      <c r="L171" s="40"/>
    </row>
    <row r="172" spans="1:12" ht="15" x14ac:dyDescent="0.25">
      <c r="A172" s="23"/>
      <c r="B172" s="15"/>
      <c r="C172" s="11"/>
      <c r="D172" s="6"/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7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7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3"/>
      <c r="B175" s="15"/>
      <c r="C175" s="11"/>
      <c r="D175" s="7"/>
      <c r="E175" s="42"/>
      <c r="F175" s="43"/>
      <c r="G175" s="43"/>
      <c r="H175" s="43"/>
      <c r="I175" s="43"/>
      <c r="J175" s="43"/>
      <c r="K175" s="44"/>
      <c r="L175" s="43"/>
    </row>
    <row r="176" spans="1:12" ht="15" x14ac:dyDescent="0.25">
      <c r="A176" s="23"/>
      <c r="B176" s="15"/>
      <c r="C176" s="11"/>
      <c r="D176" s="6"/>
      <c r="E176" s="42"/>
      <c r="F176" s="43"/>
      <c r="G176" s="43"/>
      <c r="H176" s="43"/>
      <c r="I176" s="43"/>
      <c r="J176" s="43"/>
      <c r="K176" s="44"/>
      <c r="L176" s="43"/>
    </row>
    <row r="177" spans="1:12" ht="15" x14ac:dyDescent="0.25">
      <c r="A177" s="23"/>
      <c r="B177" s="15"/>
      <c r="C177" s="11"/>
      <c r="D177" s="6"/>
      <c r="E177" s="42"/>
      <c r="F177" s="43"/>
      <c r="G177" s="43"/>
      <c r="H177" s="43"/>
      <c r="I177" s="43"/>
      <c r="J177" s="43"/>
      <c r="K177" s="44"/>
      <c r="L177" s="43"/>
    </row>
    <row r="178" spans="1:12" ht="15" x14ac:dyDescent="0.25">
      <c r="A178" s="24"/>
      <c r="B178" s="17"/>
      <c r="C178" s="8"/>
      <c r="D178" s="18"/>
      <c r="E178" s="9"/>
      <c r="F178" s="19"/>
      <c r="G178" s="19"/>
      <c r="H178" s="19"/>
      <c r="I178" s="19"/>
      <c r="J178" s="19"/>
      <c r="K178" s="25"/>
      <c r="L178" s="19"/>
    </row>
    <row r="179" spans="1:12" ht="15" x14ac:dyDescent="0.25">
      <c r="A179" s="26">
        <f>A171</f>
        <v>2</v>
      </c>
      <c r="B179" s="13">
        <f>B171</f>
        <v>3</v>
      </c>
      <c r="C179" s="10" t="s">
        <v>19</v>
      </c>
      <c r="D179" s="7" t="s">
        <v>20</v>
      </c>
      <c r="E179" s="51" t="s">
        <v>103</v>
      </c>
      <c r="F179" s="55">
        <v>60</v>
      </c>
      <c r="G179" s="55">
        <v>0.54</v>
      </c>
      <c r="H179" s="55">
        <v>2.94</v>
      </c>
      <c r="I179" s="57">
        <v>2</v>
      </c>
      <c r="J179" s="55">
        <v>36</v>
      </c>
      <c r="K179" s="59" t="s">
        <v>104</v>
      </c>
      <c r="L179" s="53">
        <v>15.08</v>
      </c>
    </row>
    <row r="180" spans="1:12" ht="15" x14ac:dyDescent="0.25">
      <c r="A180" s="23"/>
      <c r="B180" s="15"/>
      <c r="C180" s="11"/>
      <c r="D180" s="7" t="s">
        <v>21</v>
      </c>
      <c r="E180" s="52" t="s">
        <v>105</v>
      </c>
      <c r="F180" s="56">
        <v>200</v>
      </c>
      <c r="G180" s="56">
        <v>6</v>
      </c>
      <c r="H180" s="56">
        <v>8</v>
      </c>
      <c r="I180" s="58">
        <v>10</v>
      </c>
      <c r="J180" s="56">
        <v>127</v>
      </c>
      <c r="K180" s="60">
        <v>56</v>
      </c>
      <c r="L180" s="54">
        <v>10.3</v>
      </c>
    </row>
    <row r="181" spans="1:12" ht="15" x14ac:dyDescent="0.25">
      <c r="A181" s="23"/>
      <c r="B181" s="15"/>
      <c r="C181" s="11"/>
      <c r="D181" s="7" t="s">
        <v>22</v>
      </c>
      <c r="E181" s="52" t="s">
        <v>65</v>
      </c>
      <c r="F181" s="56">
        <v>100</v>
      </c>
      <c r="G181" s="56">
        <v>13</v>
      </c>
      <c r="H181" s="56">
        <v>6</v>
      </c>
      <c r="I181" s="58">
        <v>4</v>
      </c>
      <c r="J181" s="56">
        <v>117</v>
      </c>
      <c r="K181" s="60">
        <v>63</v>
      </c>
      <c r="L181" s="54">
        <v>36.25</v>
      </c>
    </row>
    <row r="182" spans="1:12" ht="15" x14ac:dyDescent="0.25">
      <c r="A182" s="23"/>
      <c r="B182" s="15"/>
      <c r="C182" s="11"/>
      <c r="D182" s="7" t="s">
        <v>23</v>
      </c>
      <c r="E182" s="52" t="s">
        <v>52</v>
      </c>
      <c r="F182" s="56">
        <v>150</v>
      </c>
      <c r="G182" s="56">
        <v>3.99</v>
      </c>
      <c r="H182" s="56">
        <v>6</v>
      </c>
      <c r="I182" s="58">
        <v>39</v>
      </c>
      <c r="J182" s="56">
        <v>228</v>
      </c>
      <c r="K182" s="60" t="s">
        <v>55</v>
      </c>
      <c r="L182" s="54">
        <v>11.74</v>
      </c>
    </row>
    <row r="183" spans="1:12" ht="15" x14ac:dyDescent="0.25">
      <c r="A183" s="23"/>
      <c r="B183" s="15"/>
      <c r="C183" s="11"/>
      <c r="D183" s="7" t="s">
        <v>24</v>
      </c>
      <c r="E183" s="52" t="s">
        <v>97</v>
      </c>
      <c r="F183" s="56">
        <v>200</v>
      </c>
      <c r="G183" s="56">
        <v>0.18</v>
      </c>
      <c r="H183" s="56">
        <v>0</v>
      </c>
      <c r="I183" s="58">
        <v>14</v>
      </c>
      <c r="J183" s="56">
        <v>53</v>
      </c>
      <c r="K183" s="60">
        <v>184</v>
      </c>
      <c r="L183" s="54">
        <v>3.04</v>
      </c>
    </row>
    <row r="184" spans="1:12" ht="15" x14ac:dyDescent="0.25">
      <c r="A184" s="23"/>
      <c r="B184" s="15"/>
      <c r="C184" s="11"/>
      <c r="D184" s="7" t="s">
        <v>25</v>
      </c>
      <c r="E184" s="52" t="s">
        <v>33</v>
      </c>
      <c r="F184" s="56">
        <v>30</v>
      </c>
      <c r="G184" s="56">
        <v>3</v>
      </c>
      <c r="H184" s="56">
        <v>0.4</v>
      </c>
      <c r="I184" s="58">
        <v>17</v>
      </c>
      <c r="J184" s="56">
        <v>83</v>
      </c>
      <c r="K184" s="44"/>
      <c r="L184" s="54">
        <v>2.2599999999999998</v>
      </c>
    </row>
    <row r="185" spans="1:12" ht="15" x14ac:dyDescent="0.25">
      <c r="A185" s="23"/>
      <c r="B185" s="15"/>
      <c r="C185" s="11"/>
      <c r="D185" s="7" t="s">
        <v>26</v>
      </c>
      <c r="E185" s="52" t="s">
        <v>34</v>
      </c>
      <c r="F185" s="56">
        <v>35</v>
      </c>
      <c r="G185" s="56">
        <v>2</v>
      </c>
      <c r="H185" s="56">
        <v>0.44</v>
      </c>
      <c r="I185" s="58">
        <v>13</v>
      </c>
      <c r="J185" s="56">
        <v>64</v>
      </c>
      <c r="K185" s="44"/>
      <c r="L185" s="54">
        <v>2.33</v>
      </c>
    </row>
    <row r="186" spans="1:12" ht="15" x14ac:dyDescent="0.25">
      <c r="A186" s="23"/>
      <c r="B186" s="15"/>
      <c r="C186" s="11"/>
      <c r="D186" s="7"/>
      <c r="E186" s="52"/>
      <c r="F186" s="56"/>
      <c r="G186" s="56"/>
      <c r="H186" s="56"/>
      <c r="I186" s="65"/>
      <c r="J186" s="56"/>
      <c r="K186" s="44"/>
      <c r="L186" s="54"/>
    </row>
    <row r="187" spans="1:12" ht="15.75" customHeight="1" x14ac:dyDescent="0.25">
      <c r="A187" s="23"/>
      <c r="B187" s="15"/>
      <c r="C187" s="11"/>
      <c r="D187" s="7"/>
      <c r="E187" s="52"/>
      <c r="F187" s="56"/>
      <c r="G187" s="56"/>
      <c r="H187" s="56"/>
      <c r="I187" s="65"/>
      <c r="J187" s="56"/>
      <c r="K187" s="44"/>
      <c r="L187" s="54"/>
    </row>
    <row r="188" spans="1:12" ht="15" x14ac:dyDescent="0.25">
      <c r="A188" s="23"/>
      <c r="B188" s="15"/>
      <c r="C188" s="11"/>
      <c r="D188" s="6"/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6"/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4"/>
      <c r="B190" s="17"/>
      <c r="C190" s="8"/>
      <c r="D190" s="18" t="s">
        <v>27</v>
      </c>
      <c r="E190" s="9"/>
      <c r="F190" s="66">
        <f>SUM(F179:F189)</f>
        <v>775</v>
      </c>
      <c r="G190" s="66">
        <f>SUM(G179:G189)</f>
        <v>28.71</v>
      </c>
      <c r="H190" s="66">
        <f>SUM(H179:H189)</f>
        <v>23.779999999999998</v>
      </c>
      <c r="I190" s="66">
        <f>SUM(I179:I189)</f>
        <v>99</v>
      </c>
      <c r="J190" s="66">
        <f>SUM(J179:J189)</f>
        <v>708</v>
      </c>
      <c r="K190" s="25"/>
      <c r="L190" s="67">
        <f>SUM(L179:L189)</f>
        <v>81.000000000000014</v>
      </c>
    </row>
    <row r="191" spans="1:12" ht="15.75" thickBot="1" x14ac:dyDescent="0.25">
      <c r="A191" s="29">
        <f>A171</f>
        <v>2</v>
      </c>
      <c r="B191" s="30">
        <f>B171</f>
        <v>3</v>
      </c>
      <c r="C191" s="72" t="s">
        <v>4</v>
      </c>
      <c r="D191" s="73"/>
      <c r="E191" s="31"/>
      <c r="F191" s="32">
        <f>F178+F190</f>
        <v>775</v>
      </c>
      <c r="G191" s="32">
        <f>G178+G190</f>
        <v>28.71</v>
      </c>
      <c r="H191" s="32">
        <f>H178+H190</f>
        <v>23.779999999999998</v>
      </c>
      <c r="I191" s="32">
        <f>I178+I190</f>
        <v>99</v>
      </c>
      <c r="J191" s="32">
        <f>J178+J190</f>
        <v>708</v>
      </c>
      <c r="K191" s="32"/>
      <c r="L191" s="32">
        <f>L178+L190</f>
        <v>81.000000000000014</v>
      </c>
    </row>
    <row r="192" spans="1:12" ht="15" x14ac:dyDescent="0.25">
      <c r="A192" s="20">
        <v>2</v>
      </c>
      <c r="B192" s="21">
        <v>4</v>
      </c>
      <c r="C192" s="22"/>
      <c r="D192" s="5"/>
      <c r="E192" s="39"/>
      <c r="F192" s="40"/>
      <c r="G192" s="40"/>
      <c r="H192" s="40"/>
      <c r="I192" s="40"/>
      <c r="J192" s="40"/>
      <c r="K192" s="41"/>
      <c r="L192" s="40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3"/>
      <c r="B194" s="15"/>
      <c r="C194" s="11"/>
      <c r="D194" s="7"/>
      <c r="E194" s="42"/>
      <c r="F194" s="43"/>
      <c r="G194" s="43"/>
      <c r="H194" s="43"/>
      <c r="I194" s="43"/>
      <c r="J194" s="43"/>
      <c r="K194" s="44"/>
      <c r="L194" s="43"/>
    </row>
    <row r="195" spans="1:12" ht="15" x14ac:dyDescent="0.25">
      <c r="A195" s="23"/>
      <c r="B195" s="15"/>
      <c r="C195" s="11"/>
      <c r="D195" s="7"/>
      <c r="E195" s="42"/>
      <c r="F195" s="43"/>
      <c r="G195" s="43"/>
      <c r="H195" s="43"/>
      <c r="I195" s="43"/>
      <c r="J195" s="43"/>
      <c r="K195" s="44"/>
      <c r="L195" s="43"/>
    </row>
    <row r="196" spans="1:12" ht="15" x14ac:dyDescent="0.25">
      <c r="A196" s="23"/>
      <c r="B196" s="15"/>
      <c r="C196" s="11"/>
      <c r="D196" s="7"/>
      <c r="E196" s="42"/>
      <c r="F196" s="43"/>
      <c r="G196" s="43"/>
      <c r="H196" s="43"/>
      <c r="I196" s="43"/>
      <c r="J196" s="43"/>
      <c r="K196" s="44"/>
      <c r="L196" s="43"/>
    </row>
    <row r="197" spans="1:12" ht="15" x14ac:dyDescent="0.25">
      <c r="A197" s="23"/>
      <c r="B197" s="15"/>
      <c r="C197" s="11"/>
      <c r="D197" s="6"/>
      <c r="E197" s="42"/>
      <c r="F197" s="43"/>
      <c r="G197" s="43"/>
      <c r="H197" s="43"/>
      <c r="I197" s="43"/>
      <c r="J197" s="43"/>
      <c r="K197" s="44"/>
      <c r="L197" s="43"/>
    </row>
    <row r="198" spans="1:12" ht="15" x14ac:dyDescent="0.25">
      <c r="A198" s="23"/>
      <c r="B198" s="15"/>
      <c r="C198" s="11"/>
      <c r="D198" s="6"/>
      <c r="E198" s="42"/>
      <c r="F198" s="43"/>
      <c r="G198" s="43"/>
      <c r="H198" s="43"/>
      <c r="I198" s="43"/>
      <c r="J198" s="43"/>
      <c r="K198" s="44"/>
      <c r="L198" s="43"/>
    </row>
    <row r="199" spans="1:12" ht="15" x14ac:dyDescent="0.25">
      <c r="A199" s="24"/>
      <c r="B199" s="17"/>
      <c r="C199" s="8"/>
      <c r="D199" s="18"/>
      <c r="E199" s="9"/>
      <c r="F199" s="19"/>
      <c r="G199" s="19"/>
      <c r="H199" s="19"/>
      <c r="I199" s="19"/>
      <c r="J199" s="19"/>
      <c r="K199" s="25"/>
      <c r="L199" s="19"/>
    </row>
    <row r="200" spans="1:12" ht="15" x14ac:dyDescent="0.25">
      <c r="A200" s="26">
        <f>A192</f>
        <v>2</v>
      </c>
      <c r="B200" s="13">
        <f>B192</f>
        <v>4</v>
      </c>
      <c r="C200" s="10" t="s">
        <v>19</v>
      </c>
      <c r="D200" s="7" t="s">
        <v>20</v>
      </c>
      <c r="E200" s="51" t="s">
        <v>106</v>
      </c>
      <c r="F200" s="55">
        <v>60</v>
      </c>
      <c r="G200" s="55">
        <v>0.8</v>
      </c>
      <c r="H200" s="55">
        <v>0</v>
      </c>
      <c r="I200" s="57">
        <v>2</v>
      </c>
      <c r="J200" s="55">
        <v>13</v>
      </c>
      <c r="K200" s="59" t="s">
        <v>80</v>
      </c>
      <c r="L200" s="53">
        <v>3.96</v>
      </c>
    </row>
    <row r="201" spans="1:12" ht="15" x14ac:dyDescent="0.25">
      <c r="A201" s="23"/>
      <c r="B201" s="15"/>
      <c r="C201" s="11"/>
      <c r="D201" s="7" t="s">
        <v>21</v>
      </c>
      <c r="E201" s="52" t="s">
        <v>67</v>
      </c>
      <c r="F201" s="56">
        <v>200</v>
      </c>
      <c r="G201" s="56">
        <v>1.9</v>
      </c>
      <c r="H201" s="56">
        <v>2</v>
      </c>
      <c r="I201" s="58">
        <v>15</v>
      </c>
      <c r="J201" s="56">
        <v>86</v>
      </c>
      <c r="K201" s="60" t="s">
        <v>69</v>
      </c>
      <c r="L201" s="54">
        <v>17.899999999999999</v>
      </c>
    </row>
    <row r="202" spans="1:12" ht="15" x14ac:dyDescent="0.25">
      <c r="A202" s="23"/>
      <c r="B202" s="15"/>
      <c r="C202" s="11"/>
      <c r="D202" s="7" t="s">
        <v>22</v>
      </c>
      <c r="E202" s="52" t="s">
        <v>35</v>
      </c>
      <c r="F202" s="56">
        <v>90</v>
      </c>
      <c r="G202" s="56">
        <v>12</v>
      </c>
      <c r="H202" s="56">
        <v>12</v>
      </c>
      <c r="I202" s="58">
        <v>9</v>
      </c>
      <c r="J202" s="56">
        <v>186</v>
      </c>
      <c r="K202" s="60" t="s">
        <v>39</v>
      </c>
      <c r="L202" s="54">
        <v>34.090000000000003</v>
      </c>
    </row>
    <row r="203" spans="1:12" ht="15" x14ac:dyDescent="0.25">
      <c r="A203" s="23"/>
      <c r="B203" s="15"/>
      <c r="C203" s="11"/>
      <c r="D203" s="7" t="s">
        <v>23</v>
      </c>
      <c r="E203" s="52" t="s">
        <v>36</v>
      </c>
      <c r="F203" s="56">
        <v>150</v>
      </c>
      <c r="G203" s="56">
        <v>3</v>
      </c>
      <c r="H203" s="56">
        <v>7</v>
      </c>
      <c r="I203" s="58">
        <v>22</v>
      </c>
      <c r="J203" s="56">
        <v>164</v>
      </c>
      <c r="K203" s="60" t="s">
        <v>40</v>
      </c>
      <c r="L203" s="54">
        <v>15.26</v>
      </c>
    </row>
    <row r="204" spans="1:12" ht="15" x14ac:dyDescent="0.25">
      <c r="A204" s="23"/>
      <c r="B204" s="15"/>
      <c r="C204" s="11"/>
      <c r="D204" s="7" t="s">
        <v>24</v>
      </c>
      <c r="E204" s="52" t="s">
        <v>63</v>
      </c>
      <c r="F204" s="56">
        <v>180</v>
      </c>
      <c r="G204" s="56">
        <v>1</v>
      </c>
      <c r="H204" s="56">
        <v>0</v>
      </c>
      <c r="I204" s="58">
        <v>28</v>
      </c>
      <c r="J204" s="56">
        <v>112</v>
      </c>
      <c r="K204" s="60" t="s">
        <v>49</v>
      </c>
      <c r="L204" s="54">
        <v>5.2</v>
      </c>
    </row>
    <row r="205" spans="1:12" ht="15" x14ac:dyDescent="0.25">
      <c r="A205" s="23"/>
      <c r="B205" s="15"/>
      <c r="C205" s="11"/>
      <c r="D205" s="7" t="s">
        <v>25</v>
      </c>
      <c r="E205" s="52" t="s">
        <v>33</v>
      </c>
      <c r="F205" s="56">
        <v>30</v>
      </c>
      <c r="G205" s="56">
        <v>3</v>
      </c>
      <c r="H205" s="56">
        <v>0.4</v>
      </c>
      <c r="I205" s="58">
        <v>17</v>
      </c>
      <c r="J205" s="56">
        <v>83</v>
      </c>
      <c r="K205" s="44"/>
      <c r="L205" s="54">
        <v>2.2599999999999998</v>
      </c>
    </row>
    <row r="206" spans="1:12" ht="15" x14ac:dyDescent="0.25">
      <c r="A206" s="23"/>
      <c r="B206" s="15"/>
      <c r="C206" s="11"/>
      <c r="D206" s="7" t="s">
        <v>26</v>
      </c>
      <c r="E206" s="52" t="s">
        <v>34</v>
      </c>
      <c r="F206" s="56">
        <v>35</v>
      </c>
      <c r="G206" s="56">
        <v>2</v>
      </c>
      <c r="H206" s="56">
        <v>0.44</v>
      </c>
      <c r="I206" s="58">
        <v>13</v>
      </c>
      <c r="J206" s="56">
        <v>64</v>
      </c>
      <c r="K206" s="44"/>
      <c r="L206" s="54">
        <v>2.33</v>
      </c>
    </row>
    <row r="207" spans="1:12" ht="15" x14ac:dyDescent="0.25">
      <c r="A207" s="23"/>
      <c r="B207" s="15"/>
      <c r="C207" s="11"/>
      <c r="D207" s="7"/>
      <c r="E207" s="52"/>
      <c r="F207" s="56"/>
      <c r="G207" s="56"/>
      <c r="H207" s="56"/>
      <c r="I207" s="65"/>
      <c r="J207" s="56"/>
      <c r="K207" s="44"/>
      <c r="L207" s="54"/>
    </row>
    <row r="208" spans="1:12" ht="15" x14ac:dyDescent="0.25">
      <c r="A208" s="23"/>
      <c r="B208" s="15"/>
      <c r="C208" s="11"/>
      <c r="D208" s="7"/>
      <c r="E208" s="52"/>
      <c r="F208" s="56"/>
      <c r="G208" s="56"/>
      <c r="H208" s="56"/>
      <c r="I208" s="65"/>
      <c r="J208" s="56"/>
      <c r="K208" s="44"/>
      <c r="L208" s="54"/>
    </row>
    <row r="209" spans="1:12" ht="15" x14ac:dyDescent="0.25">
      <c r="A209" s="23"/>
      <c r="B209" s="15"/>
      <c r="C209" s="11"/>
      <c r="D209" s="6"/>
      <c r="E209" s="42"/>
      <c r="F209" s="43"/>
      <c r="G209" s="43"/>
      <c r="H209" s="43"/>
      <c r="I209" s="43"/>
      <c r="J209" s="43"/>
      <c r="K209" s="44"/>
      <c r="L209" s="43"/>
    </row>
    <row r="210" spans="1:12" ht="15" x14ac:dyDescent="0.25">
      <c r="A210" s="23"/>
      <c r="B210" s="15"/>
      <c r="C210" s="11"/>
      <c r="D210" s="6"/>
      <c r="E210" s="42"/>
      <c r="F210" s="43"/>
      <c r="G210" s="43"/>
      <c r="H210" s="43"/>
      <c r="I210" s="43"/>
      <c r="J210" s="43"/>
      <c r="K210" s="44"/>
      <c r="L210" s="43"/>
    </row>
    <row r="211" spans="1:12" ht="15" x14ac:dyDescent="0.25">
      <c r="A211" s="24"/>
      <c r="B211" s="17"/>
      <c r="C211" s="8"/>
      <c r="D211" s="18" t="s">
        <v>27</v>
      </c>
      <c r="E211" s="9"/>
      <c r="F211" s="66">
        <f>SUM(F200:F210)</f>
        <v>745</v>
      </c>
      <c r="G211" s="66">
        <f>SUM(G200:G210)</f>
        <v>23.7</v>
      </c>
      <c r="H211" s="66">
        <f>SUM(H200:H210)</f>
        <v>21.84</v>
      </c>
      <c r="I211" s="66">
        <f>SUM(I200:I210)</f>
        <v>106</v>
      </c>
      <c r="J211" s="66">
        <f>SUM(J200:J210)</f>
        <v>708</v>
      </c>
      <c r="K211" s="25"/>
      <c r="L211" s="67">
        <f>SUM(L200:L210)</f>
        <v>81.000000000000014</v>
      </c>
    </row>
    <row r="212" spans="1:12" ht="15.75" thickBot="1" x14ac:dyDescent="0.25">
      <c r="A212" s="29">
        <f>A192</f>
        <v>2</v>
      </c>
      <c r="B212" s="30">
        <f>B192</f>
        <v>4</v>
      </c>
      <c r="C212" s="72" t="s">
        <v>4</v>
      </c>
      <c r="D212" s="73"/>
      <c r="E212" s="31"/>
      <c r="F212" s="32">
        <f>F199+F211</f>
        <v>745</v>
      </c>
      <c r="G212" s="32">
        <f>G199+G211</f>
        <v>23.7</v>
      </c>
      <c r="H212" s="32">
        <f>H199+H211</f>
        <v>21.84</v>
      </c>
      <c r="I212" s="32">
        <f>I199+I211</f>
        <v>106</v>
      </c>
      <c r="J212" s="32">
        <f>J199+J211</f>
        <v>708</v>
      </c>
      <c r="K212" s="32"/>
      <c r="L212" s="32">
        <f>L199+L211</f>
        <v>81.000000000000014</v>
      </c>
    </row>
    <row r="213" spans="1:12" ht="15" x14ac:dyDescent="0.25">
      <c r="A213" s="20">
        <v>2</v>
      </c>
      <c r="B213" s="21">
        <v>5</v>
      </c>
      <c r="C213" s="22"/>
      <c r="D213" s="5"/>
      <c r="E213" s="39"/>
      <c r="F213" s="40"/>
      <c r="G213" s="40"/>
      <c r="H213" s="40"/>
      <c r="I213" s="40"/>
      <c r="J213" s="40"/>
      <c r="K213" s="41"/>
      <c r="L213" s="40"/>
    </row>
    <row r="214" spans="1:12" ht="15" x14ac:dyDescent="0.25">
      <c r="A214" s="23"/>
      <c r="B214" s="15"/>
      <c r="C214" s="11"/>
      <c r="D214" s="6"/>
      <c r="E214" s="42"/>
      <c r="F214" s="43"/>
      <c r="G214" s="43"/>
      <c r="H214" s="43"/>
      <c r="I214" s="43"/>
      <c r="J214" s="43"/>
      <c r="K214" s="44"/>
      <c r="L214" s="43"/>
    </row>
    <row r="215" spans="1:12" ht="15" x14ac:dyDescent="0.25">
      <c r="A215" s="23"/>
      <c r="B215" s="15"/>
      <c r="C215" s="11"/>
      <c r="D215" s="7"/>
      <c r="E215" s="42"/>
      <c r="F215" s="43"/>
      <c r="G215" s="43"/>
      <c r="H215" s="43"/>
      <c r="I215" s="43"/>
      <c r="J215" s="43"/>
      <c r="K215" s="44"/>
      <c r="L215" s="43"/>
    </row>
    <row r="216" spans="1:12" ht="15" x14ac:dyDescent="0.25">
      <c r="A216" s="23"/>
      <c r="B216" s="15"/>
      <c r="C216" s="11"/>
      <c r="D216" s="7"/>
      <c r="E216" s="42"/>
      <c r="F216" s="43"/>
      <c r="G216" s="43"/>
      <c r="H216" s="43"/>
      <c r="I216" s="43"/>
      <c r="J216" s="43"/>
      <c r="K216" s="44"/>
      <c r="L216" s="43"/>
    </row>
    <row r="217" spans="1:12" ht="15" x14ac:dyDescent="0.25">
      <c r="A217" s="23"/>
      <c r="B217" s="15"/>
      <c r="C217" s="11"/>
      <c r="D217" s="7"/>
      <c r="E217" s="42"/>
      <c r="F217" s="43"/>
      <c r="G217" s="43"/>
      <c r="H217" s="43"/>
      <c r="I217" s="43"/>
      <c r="J217" s="43"/>
      <c r="K217" s="44"/>
      <c r="L217" s="43"/>
    </row>
    <row r="218" spans="1:12" ht="12.75" customHeight="1" x14ac:dyDescent="0.25">
      <c r="A218" s="23"/>
      <c r="B218" s="15"/>
      <c r="C218" s="11"/>
      <c r="D218" s="6"/>
      <c r="E218" s="42"/>
      <c r="F218" s="43"/>
      <c r="G218" s="43"/>
      <c r="H218" s="43"/>
      <c r="I218" s="43"/>
      <c r="J218" s="43"/>
      <c r="K218" s="44"/>
      <c r="L218" s="43"/>
    </row>
    <row r="219" spans="1:12" ht="15" x14ac:dyDescent="0.25">
      <c r="A219" s="23"/>
      <c r="B219" s="15"/>
      <c r="C219" s="11"/>
      <c r="D219" s="6"/>
      <c r="E219" s="42"/>
      <c r="F219" s="43"/>
      <c r="G219" s="43"/>
      <c r="H219" s="43"/>
      <c r="I219" s="43"/>
      <c r="J219" s="43"/>
      <c r="K219" s="44"/>
      <c r="L219" s="43"/>
    </row>
    <row r="220" spans="1:12" ht="15" x14ac:dyDescent="0.25">
      <c r="A220" s="24"/>
      <c r="B220" s="17"/>
      <c r="C220" s="8"/>
      <c r="D220" s="18"/>
      <c r="E220" s="9"/>
      <c r="F220" s="19"/>
      <c r="G220" s="19"/>
      <c r="H220" s="19"/>
      <c r="I220" s="19"/>
      <c r="J220" s="19"/>
      <c r="K220" s="25"/>
      <c r="L220" s="19"/>
    </row>
    <row r="221" spans="1:12" ht="15" x14ac:dyDescent="0.25">
      <c r="A221" s="26">
        <f>A213</f>
        <v>2</v>
      </c>
      <c r="B221" s="13">
        <f>B213</f>
        <v>5</v>
      </c>
      <c r="C221" s="10" t="s">
        <v>19</v>
      </c>
      <c r="D221" s="7" t="s">
        <v>20</v>
      </c>
      <c r="E221" s="51" t="s">
        <v>66</v>
      </c>
      <c r="F221" s="55">
        <v>60</v>
      </c>
      <c r="G221" s="55">
        <v>0.78</v>
      </c>
      <c r="H221" s="55">
        <v>5.94</v>
      </c>
      <c r="I221" s="57">
        <v>5.04</v>
      </c>
      <c r="J221" s="55">
        <v>73</v>
      </c>
      <c r="K221" s="59" t="s">
        <v>68</v>
      </c>
      <c r="L221" s="53">
        <v>5.8</v>
      </c>
    </row>
    <row r="222" spans="1:12" ht="15" x14ac:dyDescent="0.25">
      <c r="A222" s="23"/>
      <c r="B222" s="15"/>
      <c r="C222" s="11"/>
      <c r="D222" s="7" t="s">
        <v>21</v>
      </c>
      <c r="E222" s="52" t="s">
        <v>107</v>
      </c>
      <c r="F222" s="56">
        <v>200</v>
      </c>
      <c r="G222" s="56">
        <v>7</v>
      </c>
      <c r="H222" s="56">
        <v>8</v>
      </c>
      <c r="I222" s="58">
        <v>14</v>
      </c>
      <c r="J222" s="56">
        <v>143</v>
      </c>
      <c r="K222" s="60" t="s">
        <v>108</v>
      </c>
      <c r="L222" s="54">
        <v>17.559999999999999</v>
      </c>
    </row>
    <row r="223" spans="1:12" ht="15" x14ac:dyDescent="0.25">
      <c r="A223" s="23"/>
      <c r="B223" s="15"/>
      <c r="C223" s="11"/>
      <c r="D223" s="7" t="s">
        <v>22</v>
      </c>
      <c r="E223" s="52" t="s">
        <v>109</v>
      </c>
      <c r="F223" s="56">
        <v>90</v>
      </c>
      <c r="G223" s="56">
        <v>13</v>
      </c>
      <c r="H223" s="56">
        <v>9</v>
      </c>
      <c r="I223" s="58">
        <v>12</v>
      </c>
      <c r="J223" s="56">
        <v>178</v>
      </c>
      <c r="K223" s="60" t="s">
        <v>110</v>
      </c>
      <c r="L223" s="54">
        <v>37.049999999999997</v>
      </c>
    </row>
    <row r="224" spans="1:12" ht="15" x14ac:dyDescent="0.25">
      <c r="A224" s="23"/>
      <c r="B224" s="15"/>
      <c r="C224" s="11"/>
      <c r="D224" s="7" t="s">
        <v>23</v>
      </c>
      <c r="E224" s="52" t="s">
        <v>111</v>
      </c>
      <c r="F224" s="56">
        <v>150</v>
      </c>
      <c r="G224" s="56">
        <v>5</v>
      </c>
      <c r="H224" s="56">
        <v>7</v>
      </c>
      <c r="I224" s="58">
        <v>22</v>
      </c>
      <c r="J224" s="56">
        <v>171</v>
      </c>
      <c r="K224" s="60" t="s">
        <v>60</v>
      </c>
      <c r="L224" s="54">
        <v>10.8</v>
      </c>
    </row>
    <row r="225" spans="1:12" ht="15" x14ac:dyDescent="0.25">
      <c r="A225" s="23"/>
      <c r="B225" s="15"/>
      <c r="C225" s="11"/>
      <c r="D225" s="7" t="s">
        <v>24</v>
      </c>
      <c r="E225" s="52" t="s">
        <v>97</v>
      </c>
      <c r="F225" s="56">
        <v>200</v>
      </c>
      <c r="G225" s="56">
        <v>0</v>
      </c>
      <c r="H225" s="56">
        <v>0</v>
      </c>
      <c r="I225" s="58">
        <v>14</v>
      </c>
      <c r="J225" s="56">
        <v>53</v>
      </c>
      <c r="K225" s="60">
        <v>184</v>
      </c>
      <c r="L225" s="54">
        <v>5.2</v>
      </c>
    </row>
    <row r="226" spans="1:12" ht="15" x14ac:dyDescent="0.25">
      <c r="A226" s="23"/>
      <c r="B226" s="15"/>
      <c r="C226" s="11"/>
      <c r="D226" s="7" t="s">
        <v>25</v>
      </c>
      <c r="E226" s="52" t="s">
        <v>33</v>
      </c>
      <c r="F226" s="56">
        <v>30</v>
      </c>
      <c r="G226" s="56">
        <v>3</v>
      </c>
      <c r="H226" s="56">
        <v>0.4</v>
      </c>
      <c r="I226" s="58">
        <v>17</v>
      </c>
      <c r="J226" s="56">
        <v>83</v>
      </c>
      <c r="K226" s="44"/>
      <c r="L226" s="54">
        <v>2.2599999999999998</v>
      </c>
    </row>
    <row r="227" spans="1:12" ht="15" x14ac:dyDescent="0.25">
      <c r="A227" s="23"/>
      <c r="B227" s="15"/>
      <c r="C227" s="11"/>
      <c r="D227" s="7" t="s">
        <v>26</v>
      </c>
      <c r="E227" s="52" t="s">
        <v>34</v>
      </c>
      <c r="F227" s="56">
        <v>35</v>
      </c>
      <c r="G227" s="56">
        <v>2</v>
      </c>
      <c r="H227" s="56">
        <v>0.44</v>
      </c>
      <c r="I227" s="58">
        <v>13</v>
      </c>
      <c r="J227" s="56">
        <v>64</v>
      </c>
      <c r="K227" s="44"/>
      <c r="L227" s="54">
        <v>2.33</v>
      </c>
    </row>
    <row r="228" spans="1:12" ht="15" x14ac:dyDescent="0.25">
      <c r="A228" s="23"/>
      <c r="B228" s="15"/>
      <c r="C228" s="11"/>
      <c r="D228" s="6"/>
      <c r="E228" s="42"/>
      <c r="F228" s="43"/>
      <c r="G228" s="43"/>
      <c r="H228" s="43"/>
      <c r="I228" s="43"/>
      <c r="J228" s="43"/>
      <c r="K228" s="44"/>
      <c r="L228" s="43"/>
    </row>
    <row r="229" spans="1:12" ht="15" x14ac:dyDescent="0.25">
      <c r="A229" s="23"/>
      <c r="B229" s="15"/>
      <c r="C229" s="11"/>
      <c r="D229" s="6"/>
      <c r="E229" s="42"/>
      <c r="F229" s="43"/>
      <c r="G229" s="43"/>
      <c r="H229" s="43"/>
      <c r="I229" s="43"/>
      <c r="J229" s="43"/>
      <c r="K229" s="44"/>
      <c r="L229" s="43"/>
    </row>
    <row r="230" spans="1:12" ht="15" x14ac:dyDescent="0.25">
      <c r="A230" s="23"/>
      <c r="B230" s="15"/>
      <c r="C230" s="11"/>
      <c r="D230" s="6"/>
      <c r="E230" s="42"/>
      <c r="F230" s="43"/>
      <c r="G230" s="43"/>
      <c r="H230" s="43"/>
      <c r="I230" s="43"/>
      <c r="J230" s="43"/>
      <c r="K230" s="44"/>
      <c r="L230" s="43"/>
    </row>
    <row r="231" spans="1:12" ht="15" x14ac:dyDescent="0.25">
      <c r="A231" s="23"/>
      <c r="B231" s="15"/>
      <c r="C231" s="11"/>
      <c r="D231" s="6"/>
      <c r="E231" s="42"/>
      <c r="F231" s="43"/>
      <c r="G231" s="43"/>
      <c r="H231" s="43"/>
      <c r="I231" s="43"/>
      <c r="J231" s="43"/>
      <c r="K231" s="44"/>
      <c r="L231" s="43"/>
    </row>
    <row r="232" spans="1:12" ht="15" x14ac:dyDescent="0.25">
      <c r="A232" s="24"/>
      <c r="B232" s="17"/>
      <c r="C232" s="8"/>
      <c r="D232" s="18" t="s">
        <v>27</v>
      </c>
      <c r="E232" s="9"/>
      <c r="F232" s="66">
        <f>SUM(F221:F231)</f>
        <v>765</v>
      </c>
      <c r="G232" s="66">
        <f>SUM(G221:G231)</f>
        <v>30.78</v>
      </c>
      <c r="H232" s="66">
        <f>SUM(H221:H231)</f>
        <v>30.78</v>
      </c>
      <c r="I232" s="66">
        <f>SUM(I221:I231)</f>
        <v>97.039999999999992</v>
      </c>
      <c r="J232" s="66">
        <f>SUM(J221:J231)</f>
        <v>765</v>
      </c>
      <c r="K232" s="25"/>
      <c r="L232" s="67">
        <f>SUM(L221:L231)</f>
        <v>81</v>
      </c>
    </row>
    <row r="233" spans="1:12" ht="15.75" thickBot="1" x14ac:dyDescent="0.25">
      <c r="A233" s="29">
        <f>A213</f>
        <v>2</v>
      </c>
      <c r="B233" s="30">
        <f>B213</f>
        <v>5</v>
      </c>
      <c r="C233" s="72" t="s">
        <v>4</v>
      </c>
      <c r="D233" s="73"/>
      <c r="E233" s="31"/>
      <c r="F233" s="32">
        <f>F220+F232</f>
        <v>765</v>
      </c>
      <c r="G233" s="32">
        <f>G220+G232</f>
        <v>30.78</v>
      </c>
      <c r="H233" s="32">
        <f>H220+H232</f>
        <v>30.78</v>
      </c>
      <c r="I233" s="32">
        <f>I220+I232</f>
        <v>97.039999999999992</v>
      </c>
      <c r="J233" s="32">
        <f>J220+J232</f>
        <v>765</v>
      </c>
      <c r="K233" s="32"/>
      <c r="L233" s="32">
        <f>L220+L232</f>
        <v>81</v>
      </c>
    </row>
    <row r="234" spans="1:12" ht="15" x14ac:dyDescent="0.25">
      <c r="A234" s="20">
        <v>2</v>
      </c>
      <c r="B234" s="21">
        <v>6</v>
      </c>
      <c r="C234" s="22"/>
      <c r="D234" s="5"/>
      <c r="E234" s="39"/>
      <c r="F234" s="40"/>
      <c r="G234" s="40"/>
      <c r="H234" s="40"/>
      <c r="I234" s="40"/>
      <c r="J234" s="40"/>
      <c r="K234" s="41"/>
      <c r="L234" s="40"/>
    </row>
    <row r="235" spans="1:12" ht="15" x14ac:dyDescent="0.25">
      <c r="A235" s="23"/>
      <c r="B235" s="15"/>
      <c r="C235" s="11"/>
      <c r="D235" s="6"/>
      <c r="E235" s="42"/>
      <c r="F235" s="43"/>
      <c r="G235" s="43"/>
      <c r="H235" s="43"/>
      <c r="I235" s="43"/>
      <c r="J235" s="43"/>
      <c r="K235" s="44"/>
      <c r="L235" s="43"/>
    </row>
    <row r="236" spans="1:12" ht="15" x14ac:dyDescent="0.25">
      <c r="A236" s="23"/>
      <c r="B236" s="15"/>
      <c r="C236" s="11"/>
      <c r="D236" s="7"/>
      <c r="E236" s="42"/>
      <c r="F236" s="43"/>
      <c r="G236" s="43"/>
      <c r="H236" s="43"/>
      <c r="I236" s="43"/>
      <c r="J236" s="43"/>
      <c r="K236" s="44"/>
      <c r="L236" s="43"/>
    </row>
    <row r="237" spans="1:12" ht="15" x14ac:dyDescent="0.25">
      <c r="A237" s="23"/>
      <c r="B237" s="15"/>
      <c r="C237" s="11"/>
      <c r="D237" s="7"/>
      <c r="E237" s="42"/>
      <c r="F237" s="43"/>
      <c r="G237" s="43"/>
      <c r="H237" s="43"/>
      <c r="I237" s="43"/>
      <c r="J237" s="43"/>
      <c r="K237" s="44"/>
      <c r="L237" s="43"/>
    </row>
    <row r="238" spans="1:12" ht="15" x14ac:dyDescent="0.25">
      <c r="A238" s="23"/>
      <c r="B238" s="15"/>
      <c r="C238" s="11"/>
      <c r="D238" s="7"/>
      <c r="E238" s="42"/>
      <c r="F238" s="43"/>
      <c r="G238" s="43"/>
      <c r="H238" s="43"/>
      <c r="I238" s="43"/>
      <c r="J238" s="43"/>
      <c r="K238" s="44"/>
      <c r="L238" s="43"/>
    </row>
    <row r="239" spans="1:12" ht="15" x14ac:dyDescent="0.25">
      <c r="A239" s="23"/>
      <c r="B239" s="15"/>
      <c r="C239" s="11"/>
      <c r="D239" s="6"/>
      <c r="E239" s="42"/>
      <c r="F239" s="43"/>
      <c r="G239" s="43"/>
      <c r="H239" s="43"/>
      <c r="I239" s="43"/>
      <c r="J239" s="43"/>
      <c r="K239" s="44"/>
      <c r="L239" s="43"/>
    </row>
    <row r="240" spans="1:12" ht="15" x14ac:dyDescent="0.25">
      <c r="A240" s="23"/>
      <c r="B240" s="15"/>
      <c r="C240" s="11"/>
      <c r="D240" s="6"/>
      <c r="E240" s="42"/>
      <c r="F240" s="43"/>
      <c r="G240" s="43"/>
      <c r="H240" s="43"/>
      <c r="I240" s="43"/>
      <c r="J240" s="43"/>
      <c r="K240" s="44"/>
      <c r="L240" s="43"/>
    </row>
    <row r="241" spans="1:12" ht="15" x14ac:dyDescent="0.25">
      <c r="A241" s="24"/>
      <c r="B241" s="17"/>
      <c r="C241" s="8"/>
      <c r="D241" s="18"/>
      <c r="E241" s="9"/>
      <c r="F241" s="19"/>
      <c r="G241" s="19"/>
      <c r="H241" s="19"/>
      <c r="I241" s="19"/>
      <c r="J241" s="19"/>
      <c r="K241" s="25"/>
      <c r="L241" s="19"/>
    </row>
    <row r="242" spans="1:12" ht="15" x14ac:dyDescent="0.25">
      <c r="A242" s="26">
        <f>A234</f>
        <v>2</v>
      </c>
      <c r="B242" s="13">
        <f>B234</f>
        <v>6</v>
      </c>
      <c r="C242" s="10" t="s">
        <v>19</v>
      </c>
      <c r="D242" s="7" t="s">
        <v>20</v>
      </c>
      <c r="E242" s="51"/>
      <c r="F242" s="55"/>
      <c r="G242" s="55"/>
      <c r="H242" s="55"/>
      <c r="I242" s="57"/>
      <c r="J242" s="55"/>
      <c r="K242" s="59"/>
      <c r="L242" s="53"/>
    </row>
    <row r="243" spans="1:12" ht="15" x14ac:dyDescent="0.25">
      <c r="A243" s="23"/>
      <c r="B243" s="15"/>
      <c r="C243" s="11"/>
      <c r="D243" s="7" t="s">
        <v>21</v>
      </c>
      <c r="E243" s="52" t="s">
        <v>90</v>
      </c>
      <c r="F243" s="56">
        <v>200</v>
      </c>
      <c r="G243" s="56">
        <v>3</v>
      </c>
      <c r="H243" s="56">
        <v>6</v>
      </c>
      <c r="I243" s="58">
        <v>13</v>
      </c>
      <c r="J243" s="56">
        <v>129</v>
      </c>
      <c r="K243" s="60" t="s">
        <v>38</v>
      </c>
      <c r="L243" s="54">
        <v>15.97</v>
      </c>
    </row>
    <row r="244" spans="1:12" ht="15" x14ac:dyDescent="0.25">
      <c r="A244" s="23"/>
      <c r="B244" s="15"/>
      <c r="C244" s="11"/>
      <c r="D244" s="7" t="s">
        <v>22</v>
      </c>
      <c r="E244" s="52" t="s">
        <v>43</v>
      </c>
      <c r="F244" s="56">
        <v>90</v>
      </c>
      <c r="G244" s="56">
        <v>12.87</v>
      </c>
      <c r="H244" s="56">
        <v>15.39</v>
      </c>
      <c r="I244" s="58">
        <v>8.2200000000000006</v>
      </c>
      <c r="J244" s="56">
        <v>222</v>
      </c>
      <c r="K244" s="60" t="s">
        <v>47</v>
      </c>
      <c r="L244" s="54">
        <v>36.409999999999997</v>
      </c>
    </row>
    <row r="245" spans="1:12" ht="15" x14ac:dyDescent="0.25">
      <c r="A245" s="23"/>
      <c r="B245" s="15"/>
      <c r="C245" s="11"/>
      <c r="D245" s="7" t="s">
        <v>23</v>
      </c>
      <c r="E245" s="52" t="s">
        <v>44</v>
      </c>
      <c r="F245" s="56">
        <v>150</v>
      </c>
      <c r="G245" s="56">
        <v>5.25</v>
      </c>
      <c r="H245" s="56">
        <v>6.15</v>
      </c>
      <c r="I245" s="58">
        <v>35.25</v>
      </c>
      <c r="J245" s="56">
        <v>221</v>
      </c>
      <c r="K245" s="60" t="s">
        <v>48</v>
      </c>
      <c r="L245" s="54">
        <v>13.12</v>
      </c>
    </row>
    <row r="246" spans="1:12" ht="15" x14ac:dyDescent="0.25">
      <c r="A246" s="23"/>
      <c r="B246" s="15"/>
      <c r="C246" s="11"/>
      <c r="D246" s="7" t="s">
        <v>24</v>
      </c>
      <c r="E246" s="52" t="s">
        <v>77</v>
      </c>
      <c r="F246" s="56">
        <v>180</v>
      </c>
      <c r="G246" s="56">
        <v>0.09</v>
      </c>
      <c r="H246" s="56">
        <v>0</v>
      </c>
      <c r="I246" s="58">
        <v>22.68</v>
      </c>
      <c r="J246" s="56">
        <v>86</v>
      </c>
      <c r="K246" s="60" t="s">
        <v>61</v>
      </c>
      <c r="L246" s="54">
        <v>10.91</v>
      </c>
    </row>
    <row r="247" spans="1:12" ht="15" x14ac:dyDescent="0.25">
      <c r="A247" s="23"/>
      <c r="B247" s="15"/>
      <c r="C247" s="11"/>
      <c r="D247" s="7" t="s">
        <v>25</v>
      </c>
      <c r="E247" s="52" t="s">
        <v>33</v>
      </c>
      <c r="F247" s="56">
        <v>30</v>
      </c>
      <c r="G247" s="56">
        <v>3</v>
      </c>
      <c r="H247" s="56">
        <v>0.4</v>
      </c>
      <c r="I247" s="58">
        <v>17</v>
      </c>
      <c r="J247" s="56">
        <v>83</v>
      </c>
      <c r="K247" s="44"/>
      <c r="L247" s="54">
        <v>2.2599999999999998</v>
      </c>
    </row>
    <row r="248" spans="1:12" ht="15" x14ac:dyDescent="0.25">
      <c r="A248" s="23"/>
      <c r="B248" s="15"/>
      <c r="C248" s="11"/>
      <c r="D248" s="7" t="s">
        <v>26</v>
      </c>
      <c r="E248" s="52" t="s">
        <v>34</v>
      </c>
      <c r="F248" s="56">
        <v>35</v>
      </c>
      <c r="G248" s="56">
        <v>2</v>
      </c>
      <c r="H248" s="56">
        <v>0.44</v>
      </c>
      <c r="I248" s="58">
        <v>13</v>
      </c>
      <c r="J248" s="56">
        <v>64</v>
      </c>
      <c r="K248" s="44"/>
      <c r="L248" s="54">
        <v>2.33</v>
      </c>
    </row>
    <row r="249" spans="1:12" ht="15" x14ac:dyDescent="0.25">
      <c r="A249" s="23"/>
      <c r="B249" s="15"/>
      <c r="C249" s="11" t="s">
        <v>79</v>
      </c>
      <c r="D249" s="6"/>
      <c r="E249" s="42"/>
      <c r="F249" s="43"/>
      <c r="G249" s="43"/>
      <c r="H249" s="61"/>
      <c r="I249" s="43"/>
      <c r="J249" s="43"/>
      <c r="K249" s="44"/>
      <c r="L249" s="43"/>
    </row>
    <row r="250" spans="1:12" ht="15" x14ac:dyDescent="0.25">
      <c r="A250" s="23"/>
      <c r="B250" s="15"/>
      <c r="C250" s="11"/>
      <c r="D250" s="6"/>
      <c r="E250" s="42"/>
      <c r="F250" s="43"/>
      <c r="G250" s="43"/>
      <c r="H250" s="43"/>
      <c r="I250" s="43"/>
      <c r="J250" s="43"/>
      <c r="K250" s="44"/>
      <c r="L250" s="43"/>
    </row>
    <row r="251" spans="1:12" ht="15" x14ac:dyDescent="0.25">
      <c r="A251" s="24"/>
      <c r="B251" s="17"/>
      <c r="C251" s="8"/>
      <c r="D251" s="18" t="s">
        <v>27</v>
      </c>
      <c r="E251" s="9"/>
      <c r="F251" s="66">
        <f>SUM(F242:F250)</f>
        <v>685</v>
      </c>
      <c r="G251" s="66">
        <f>SUM(G242:G250)</f>
        <v>26.209999999999997</v>
      </c>
      <c r="H251" s="66">
        <f>SUM(H242:H250)</f>
        <v>28.38</v>
      </c>
      <c r="I251" s="66">
        <f>SUM(I242:I250)</f>
        <v>109.15</v>
      </c>
      <c r="J251" s="66">
        <f>SUM(J242:J250)</f>
        <v>805</v>
      </c>
      <c r="K251" s="25"/>
      <c r="L251" s="19" t="e">
        <f ca="1">K253:K256G255СУММ(L242:L250)</f>
        <v>#NAME?</v>
      </c>
    </row>
    <row r="252" spans="1:12" ht="15.75" thickBot="1" x14ac:dyDescent="0.25">
      <c r="A252" s="29">
        <f>A234</f>
        <v>2</v>
      </c>
      <c r="B252" s="30">
        <f>B234</f>
        <v>6</v>
      </c>
      <c r="C252" s="72" t="s">
        <v>4</v>
      </c>
      <c r="D252" s="73"/>
      <c r="E252" s="31"/>
      <c r="F252" s="32">
        <f>F241+F251</f>
        <v>685</v>
      </c>
      <c r="G252" s="32">
        <f>G241+G251</f>
        <v>26.209999999999997</v>
      </c>
      <c r="H252" s="32">
        <f>H241+H251</f>
        <v>28.38</v>
      </c>
      <c r="I252" s="32">
        <f>I241+I251</f>
        <v>109.15</v>
      </c>
      <c r="J252" s="32">
        <f>J241+J251</f>
        <v>805</v>
      </c>
      <c r="K252" s="32"/>
      <c r="L252" s="32" t="e">
        <f>L241+L249L251</f>
        <v>#NAME?</v>
      </c>
    </row>
    <row r="253" spans="1:12" ht="13.5" thickBot="1" x14ac:dyDescent="0.25">
      <c r="A253" s="27"/>
      <c r="B253" s="28"/>
      <c r="C253" s="69" t="s">
        <v>5</v>
      </c>
      <c r="D253" s="70"/>
      <c r="E253" s="71"/>
      <c r="F253" s="34">
        <f>(F25+F45+F65+F86+F107+F148+F170+F191+F212+F233)/(IF(F25=0,0,1)+IF(F45=0,0,1)+IF(F65=0,0,1)+IF(F86=0,0,1)+IF(F107=0,0,1)+IF(F148=0,0,1)+IF(F170=0,0,1)+IF(F191=0,0,1)+IF(F212=0,0,1)+IF(F233=0,0,1))</f>
        <v>726</v>
      </c>
      <c r="G253" s="34">
        <f>(G25+G45+G65+G86+G107+G148+G170+G191+G212+G233)/(IF(G25=0,0,1)+IF(G45=0,0,1)+IF(G65=0,0,1)+IF(G86=0,0,1)+IF(G107=0,0,1)+IF(G148=0,0,1)+IF(G170=0,0,1)+IF(G191=0,0,1)+IF(G212=0,0,1)+IF(G233=0,0,1))</f>
        <v>27.823</v>
      </c>
      <c r="H253" s="34">
        <f>(H25+H45+H65+H86+H107+H148+H170+H191+H212+H233)/(IF(H25=0,0,1)+IF(H45=0,0,1)+IF(H65=0,0,1)+IF(H86=0,0,1)+IF(H107=0,0,1)+IF(H148=0,0,1)+IF(H170=0,0,1)+IF(H191=0,0,1)+IF(H212=0,0,1)+IF(H233=0,0,1))</f>
        <v>28.197000000000003</v>
      </c>
      <c r="I253" s="34">
        <f>(I25+I45+I65+I86+I107+I148+I170+I191+I212+I233)/(IF(I25=0,0,1)+IF(I45=0,0,1)+IF(I65=0,0,1)+IF(I86=0,0,1)+IF(I107=0,0,1)+IF(I148=0,0,1)+IF(I170=0,0,1)+IF(I191=0,0,1)+IF(I212=0,0,1)+IF(I233=0,0,1))</f>
        <v>102.13699999999999</v>
      </c>
      <c r="J253" s="34">
        <f>(J25+J45+J65+J86+J107+J148+J170+J191+J212+J233)/(IF(J25=0,0,1)+IF(J45=0,0,1)+IF(J65=0,0,1)+IF(J86=0,0,1)+IF(J107=0,0,1)+IF(J148=0,0,1)+IF(J170=0,0,1)+IF(J191=0,0,1)+IF(J212=0,0,1)+IF(J233=0,0,1))</f>
        <v>765.71900000000005</v>
      </c>
      <c r="K253" s="34"/>
      <c r="L253" s="34">
        <f>(L25+L45+L65+L86+L107+L148+L170+L191+L212+L233)/(IF(L25=0,0,1)+IF(L45=0,0,1)+IF(L65=0,0,1)+IF(L86=0,0,1)+IF(L107=0,0,1)+IF(L148=0,0,1)+IF(L170=0,0,1)+IF(L191=0,0,1)+IF(L212=0,0,1)+IF(L233=0,0,1))</f>
        <v>81</v>
      </c>
    </row>
  </sheetData>
  <mergeCells count="16">
    <mergeCell ref="C1:E1"/>
    <mergeCell ref="H1:K1"/>
    <mergeCell ref="H2:K2"/>
    <mergeCell ref="C45:D45"/>
    <mergeCell ref="C65:D65"/>
    <mergeCell ref="C253:E253"/>
    <mergeCell ref="C252:D252"/>
    <mergeCell ref="C86:D86"/>
    <mergeCell ref="C107:D107"/>
    <mergeCell ref="C25:D25"/>
    <mergeCell ref="C233:D233"/>
    <mergeCell ref="C148:D148"/>
    <mergeCell ref="C170:D170"/>
    <mergeCell ref="C191:D191"/>
    <mergeCell ref="C212:D212"/>
    <mergeCell ref="C126:D126"/>
  </mergeCells>
  <pageMargins left="0.7" right="0.7" top="0.75" bottom="0.75" header="0.3" footer="0.3"/>
  <pageSetup paperSize="9" scale="90" orientation="landscape" r:id="rId1"/>
  <ignoredErrors>
    <ignoredError sqref="L252" evalErro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user2</cp:lastModifiedBy>
  <dcterms:created xsi:type="dcterms:W3CDTF">2022-05-16T14:23:56Z</dcterms:created>
  <dcterms:modified xsi:type="dcterms:W3CDTF">2025-04-29T17:45:50Z</dcterms:modified>
</cp:coreProperties>
</file>